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컴활2급 집필 (3월 20일)\기출문제&amp;계산모음\"/>
    </mc:Choice>
  </mc:AlternateContent>
  <xr:revisionPtr revIDLastSave="0" documentId="13_ncr:1_{5DD9B270-65D3-48E2-B8AF-10DE15110643}" xr6:coauthVersionLast="46" xr6:coauthVersionMax="46" xr10:uidLastSave="{00000000-0000-0000-0000-000000000000}"/>
  <bookViews>
    <workbookView xWindow="-120" yWindow="-120" windowWidth="24240" windowHeight="13140" xr2:uid="{89E1CA8C-CE25-4DFA-A50C-A5CFD1D09182}"/>
  </bookViews>
  <sheets>
    <sheet name="계산작업 유형2" sheetId="1" r:id="rId1"/>
    <sheet name="계산작업 유형2(정답)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2" l="1"/>
  <c r="C34" i="2"/>
  <c r="C33" i="2"/>
  <c r="C32" i="2"/>
  <c r="C31" i="2"/>
  <c r="C30" i="2"/>
  <c r="C29" i="2"/>
  <c r="C28" i="2"/>
  <c r="L24" i="2"/>
  <c r="E24" i="2"/>
  <c r="L23" i="2"/>
  <c r="L22" i="2"/>
  <c r="L21" i="2"/>
  <c r="L20" i="2"/>
  <c r="L19" i="2"/>
  <c r="L18" i="2"/>
  <c r="L17" i="2"/>
  <c r="L16" i="2"/>
  <c r="L15" i="2"/>
  <c r="M11" i="2"/>
  <c r="D11" i="2"/>
  <c r="M10" i="2"/>
  <c r="D10" i="2"/>
  <c r="M9" i="2"/>
  <c r="D9" i="2"/>
  <c r="M8" i="2"/>
  <c r="D8" i="2"/>
  <c r="M7" i="2"/>
  <c r="D7" i="2"/>
  <c r="M6" i="2"/>
  <c r="D6" i="2"/>
  <c r="M5" i="2"/>
  <c r="D5" i="2"/>
  <c r="M4" i="2"/>
  <c r="D4" i="2"/>
  <c r="M3" i="2"/>
  <c r="D3" i="2"/>
  <c r="L23" i="1" l="1"/>
  <c r="L22" i="1"/>
  <c r="L21" i="1"/>
  <c r="L20" i="1"/>
  <c r="L19" i="1"/>
  <c r="L18" i="1"/>
  <c r="L17" i="1"/>
  <c r="L16" i="1"/>
  <c r="L15" i="1"/>
</calcChain>
</file>

<file path=xl/sharedStrings.xml><?xml version="1.0" encoding="utf-8"?>
<sst xmlns="http://schemas.openxmlformats.org/spreadsheetml/2006/main" count="283" uniqueCount="96">
  <si>
    <t>승</t>
    <phoneticPr fontId="2" type="noConversion"/>
  </si>
  <si>
    <t>패</t>
    <phoneticPr fontId="2" type="noConversion"/>
  </si>
  <si>
    <t>결승</t>
    <phoneticPr fontId="2" type="noConversion"/>
  </si>
  <si>
    <t>주문접수현황</t>
    <phoneticPr fontId="2" type="noConversion"/>
  </si>
  <si>
    <t>제품코드</t>
    <phoneticPr fontId="2" type="noConversion"/>
  </si>
  <si>
    <t>주문량</t>
    <phoneticPr fontId="2" type="noConversion"/>
  </si>
  <si>
    <t>할인율</t>
    <phoneticPr fontId="2" type="noConversion"/>
  </si>
  <si>
    <t>코드</t>
    <phoneticPr fontId="2" type="noConversion"/>
  </si>
  <si>
    <t>C</t>
    <phoneticPr fontId="2" type="noConversion"/>
  </si>
  <si>
    <t>F</t>
    <phoneticPr fontId="2" type="noConversion"/>
  </si>
  <si>
    <t>사원명</t>
    <phoneticPr fontId="2" type="noConversion"/>
  </si>
  <si>
    <t>성명</t>
    <phoneticPr fontId="2" type="noConversion"/>
  </si>
  <si>
    <t>1주</t>
    <phoneticPr fontId="2" type="noConversion"/>
  </si>
  <si>
    <t>2주</t>
    <phoneticPr fontId="2" type="noConversion"/>
  </si>
  <si>
    <t>3주</t>
    <phoneticPr fontId="2" type="noConversion"/>
  </si>
  <si>
    <t>4주</t>
    <phoneticPr fontId="2" type="noConversion"/>
  </si>
  <si>
    <t>출석률</t>
    <phoneticPr fontId="2" type="noConversion"/>
  </si>
  <si>
    <t>O</t>
    <phoneticPr fontId="2" type="noConversion"/>
  </si>
  <si>
    <t>중간고사 성적표</t>
    <phoneticPr fontId="2" type="noConversion"/>
  </si>
  <si>
    <t>학과</t>
    <phoneticPr fontId="2" type="noConversion"/>
  </si>
  <si>
    <t>전공</t>
    <phoneticPr fontId="2" type="noConversion"/>
  </si>
  <si>
    <t>교양</t>
    <phoneticPr fontId="2" type="noConversion"/>
  </si>
  <si>
    <t>총점</t>
    <phoneticPr fontId="2" type="noConversion"/>
  </si>
  <si>
    <t>생물</t>
    <phoneticPr fontId="2" type="noConversion"/>
  </si>
  <si>
    <t>조경</t>
    <phoneticPr fontId="2" type="noConversion"/>
  </si>
  <si>
    <t>환경</t>
    <phoneticPr fontId="2" type="noConversion"/>
  </si>
  <si>
    <t>영업부</t>
    <phoneticPr fontId="2" type="noConversion"/>
  </si>
  <si>
    <t>사원</t>
    <phoneticPr fontId="2" type="noConversion"/>
  </si>
  <si>
    <t>홍보부</t>
    <phoneticPr fontId="2" type="noConversion"/>
  </si>
  <si>
    <t>대리</t>
    <phoneticPr fontId="2" type="noConversion"/>
  </si>
  <si>
    <t>부서명</t>
    <phoneticPr fontId="2" type="noConversion"/>
  </si>
  <si>
    <t>과장</t>
    <phoneticPr fontId="2" type="noConversion"/>
  </si>
  <si>
    <t>&lt;조건&gt;</t>
  </si>
  <si>
    <t>이동민</t>
    <phoneticPr fontId="2" type="noConversion"/>
  </si>
  <si>
    <t>기본급</t>
    <phoneticPr fontId="2" type="noConversion"/>
  </si>
  <si>
    <t>호봉</t>
    <phoneticPr fontId="2" type="noConversion"/>
  </si>
  <si>
    <t>직위</t>
    <phoneticPr fontId="2" type="noConversion"/>
  </si>
  <si>
    <t>국가</t>
    <phoneticPr fontId="2" type="noConversion"/>
  </si>
  <si>
    <t>대한민국</t>
    <phoneticPr fontId="2" type="noConversion"/>
  </si>
  <si>
    <t>중국</t>
    <phoneticPr fontId="2" type="noConversion"/>
  </si>
  <si>
    <t>일본</t>
    <phoneticPr fontId="2" type="noConversion"/>
  </si>
  <si>
    <t>인도</t>
    <phoneticPr fontId="2" type="noConversion"/>
  </si>
  <si>
    <t>베트남</t>
    <phoneticPr fontId="2" type="noConversion"/>
  </si>
  <si>
    <t xml:space="preserve">[표1] </t>
    <phoneticPr fontId="2" type="noConversion"/>
  </si>
  <si>
    <t xml:space="preserve">[표2] </t>
    <phoneticPr fontId="2" type="noConversion"/>
  </si>
  <si>
    <t xml:space="preserve">[표3] </t>
    <phoneticPr fontId="2" type="noConversion"/>
  </si>
  <si>
    <t xml:space="preserve">[표4] </t>
    <phoneticPr fontId="2" type="noConversion"/>
  </si>
  <si>
    <t xml:space="preserve">[표5] </t>
    <phoneticPr fontId="2" type="noConversion"/>
  </si>
  <si>
    <t>&lt;할인율표&gt;</t>
    <phoneticPr fontId="2" type="noConversion"/>
  </si>
  <si>
    <t>A</t>
    <phoneticPr fontId="2" type="noConversion"/>
  </si>
  <si>
    <t>B</t>
    <phoneticPr fontId="2" type="noConversion"/>
  </si>
  <si>
    <t>D</t>
    <phoneticPr fontId="2" type="noConversion"/>
  </si>
  <si>
    <t>F-6-4</t>
    <phoneticPr fontId="2" type="noConversion"/>
  </si>
  <si>
    <t>B-7-2</t>
    <phoneticPr fontId="2" type="noConversion"/>
  </si>
  <si>
    <t>C-3-5</t>
    <phoneticPr fontId="2" type="noConversion"/>
  </si>
  <si>
    <t>D-6-4</t>
    <phoneticPr fontId="2" type="noConversion"/>
  </si>
  <si>
    <t>A-4-8</t>
    <phoneticPr fontId="2" type="noConversion"/>
  </si>
  <si>
    <t>F-8-9</t>
    <phoneticPr fontId="2" type="noConversion"/>
  </si>
  <si>
    <t>F-5-8</t>
    <phoneticPr fontId="2" type="noConversion"/>
  </si>
  <si>
    <t>기획부</t>
    <phoneticPr fontId="2" type="noConversion"/>
  </si>
  <si>
    <t>기획부 또는 홍보부 기본급 합계</t>
    <phoneticPr fontId="2" type="noConversion"/>
  </si>
  <si>
    <t>학생명</t>
    <phoneticPr fontId="2" type="noConversion"/>
  </si>
  <si>
    <t>임지현</t>
    <phoneticPr fontId="2" type="noConversion"/>
  </si>
  <si>
    <t>태여명</t>
    <phoneticPr fontId="2" type="noConversion"/>
  </si>
  <si>
    <t>김향숙</t>
    <phoneticPr fontId="2" type="noConversion"/>
  </si>
  <si>
    <t>이현정</t>
    <phoneticPr fontId="2" type="noConversion"/>
  </si>
  <si>
    <t>변설영</t>
    <phoneticPr fontId="2" type="noConversion"/>
  </si>
  <si>
    <t>김혜정</t>
    <phoneticPr fontId="2" type="noConversion"/>
  </si>
  <si>
    <t>황미란</t>
    <phoneticPr fontId="2" type="noConversion"/>
  </si>
  <si>
    <t>장수민</t>
    <phoneticPr fontId="2" type="noConversion"/>
  </si>
  <si>
    <t>홍순기</t>
    <phoneticPr fontId="2" type="noConversion"/>
  </si>
  <si>
    <t>생물/환경 학과의 전공 우수자 총점 평균</t>
    <phoneticPr fontId="2" type="noConversion"/>
  </si>
  <si>
    <t>출석현황</t>
    <phoneticPr fontId="2" type="noConversion"/>
  </si>
  <si>
    <t>유지성</t>
    <phoneticPr fontId="2" type="noConversion"/>
  </si>
  <si>
    <t>안철민</t>
    <phoneticPr fontId="2" type="noConversion"/>
  </si>
  <si>
    <t>김태성</t>
    <phoneticPr fontId="2" type="noConversion"/>
  </si>
  <si>
    <t>황철국</t>
    <phoneticPr fontId="2" type="noConversion"/>
  </si>
  <si>
    <t>최성윤</t>
    <phoneticPr fontId="2" type="noConversion"/>
  </si>
  <si>
    <t>한윤정</t>
    <phoneticPr fontId="2" type="noConversion"/>
  </si>
  <si>
    <t>성봉선</t>
    <phoneticPr fontId="2" type="noConversion"/>
  </si>
  <si>
    <t>김혜은</t>
    <phoneticPr fontId="2" type="noConversion"/>
  </si>
  <si>
    <t>김수영</t>
    <phoneticPr fontId="2" type="noConversion"/>
  </si>
  <si>
    <t>파키스탄</t>
    <phoneticPr fontId="2" type="noConversion"/>
  </si>
  <si>
    <t>미국</t>
    <phoneticPr fontId="2" type="noConversion"/>
  </si>
  <si>
    <t>스웨덴</t>
    <phoneticPr fontId="2" type="noConversion"/>
  </si>
  <si>
    <t>필리핀</t>
    <phoneticPr fontId="2" type="noConversion"/>
  </si>
  <si>
    <t>경기대회</t>
    <phoneticPr fontId="2" type="noConversion"/>
  </si>
  <si>
    <t>기본급 현황</t>
    <phoneticPr fontId="2" type="noConversion"/>
  </si>
  <si>
    <t>남현우</t>
    <phoneticPr fontId="2" type="noConversion"/>
  </si>
  <si>
    <t>김윤지</t>
    <phoneticPr fontId="2" type="noConversion"/>
  </si>
  <si>
    <t>정하연</t>
    <phoneticPr fontId="2" type="noConversion"/>
  </si>
  <si>
    <t>김시은</t>
    <phoneticPr fontId="2" type="noConversion"/>
  </si>
  <si>
    <t>최진우</t>
    <phoneticPr fontId="2" type="noConversion"/>
  </si>
  <si>
    <t>전혜영</t>
    <phoneticPr fontId="2" type="noConversion"/>
  </si>
  <si>
    <t>김지우</t>
    <phoneticPr fontId="2" type="noConversion"/>
  </si>
  <si>
    <t>김민성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</si>
</sst>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_-* #,##0.0_-;\-* #,##0.0_-;_-* &quot;-&quot;?_-;_-@_-"/>
    <numFmt numFmtId="177" formatCode="#,##0_ 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  <font>
      <b/>
      <sz val="1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/>
    </xf>
    <xf numFmtId="41" fontId="0" fillId="0" borderId="1" xfId="1" applyFont="1" applyFill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41" fontId="4" fillId="0" borderId="1" xfId="1" applyFont="1" applyBorder="1">
      <alignment vertical="center"/>
    </xf>
    <xf numFmtId="0" fontId="4" fillId="0" borderId="1" xfId="2" applyBorder="1" applyAlignment="1">
      <alignment horizontal="center" vertical="center"/>
    </xf>
    <xf numFmtId="41" fontId="4" fillId="0" borderId="1" xfId="1" applyFont="1" applyBorder="1" applyAlignment="1">
      <alignment horizontal="center" vertical="center"/>
    </xf>
    <xf numFmtId="177" fontId="4" fillId="0" borderId="1" xfId="2" applyNumberFormat="1" applyBorder="1" applyAlignment="1">
      <alignment horizontal="center" vertical="center"/>
    </xf>
    <xf numFmtId="0" fontId="4" fillId="0" borderId="0" xfId="2" applyAlignment="1">
      <alignment horizontal="center" vertical="center"/>
    </xf>
    <xf numFmtId="0" fontId="4" fillId="0" borderId="0" xfId="2">
      <alignment vertical="center"/>
    </xf>
    <xf numFmtId="0" fontId="0" fillId="0" borderId="2" xfId="0" applyBorder="1" applyAlignment="1">
      <alignment horizontal="center" vertical="center"/>
    </xf>
    <xf numFmtId="0" fontId="5" fillId="0" borderId="0" xfId="2" applyFont="1">
      <alignment vertical="center"/>
    </xf>
    <xf numFmtId="0" fontId="4" fillId="0" borderId="1" xfId="2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4" fillId="2" borderId="3" xfId="2" applyFill="1" applyBorder="1" applyAlignment="1">
      <alignment horizontal="center" vertical="center"/>
    </xf>
    <xf numFmtId="0" fontId="4" fillId="2" borderId="4" xfId="2" applyFill="1" applyBorder="1" applyAlignment="1">
      <alignment horizontal="center" vertical="center"/>
    </xf>
    <xf numFmtId="0" fontId="4" fillId="2" borderId="5" xfId="2" applyFill="1" applyBorder="1" applyAlignment="1">
      <alignment horizontal="center" vertical="center"/>
    </xf>
  </cellXfs>
  <cellStyles count="3">
    <cellStyle name="쉼표 [0]" xfId="1" builtinId="6"/>
    <cellStyle name="표준" xfId="0" builtinId="0"/>
    <cellStyle name="표준 2 2" xfId="2" xr:uid="{1F9AEDAA-1030-4A16-B2E0-8AAB4AE9217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4AFE3-60E7-4626-998D-B926700C407F}">
  <dimension ref="A1:M35"/>
  <sheetViews>
    <sheetView tabSelected="1" topLeftCell="A25" zoomScaleNormal="100" workbookViewId="0">
      <selection activeCell="E27" sqref="E27"/>
    </sheetView>
  </sheetViews>
  <sheetFormatPr defaultRowHeight="16.5" x14ac:dyDescent="0.3"/>
  <cols>
    <col min="1" max="1" width="10.25" customWidth="1"/>
    <col min="2" max="2" width="9.75" customWidth="1"/>
    <col min="3" max="3" width="11.5" customWidth="1"/>
    <col min="4" max="4" width="11.875" bestFit="1" customWidth="1"/>
    <col min="5" max="5" width="12.5" customWidth="1"/>
    <col min="6" max="6" width="10.25" customWidth="1"/>
  </cols>
  <sheetData>
    <row r="1" spans="1:13" x14ac:dyDescent="0.3">
      <c r="A1" s="16" t="s">
        <v>43</v>
      </c>
      <c r="B1" s="1" t="s">
        <v>86</v>
      </c>
      <c r="H1" s="16" t="s">
        <v>44</v>
      </c>
      <c r="I1" s="1" t="s">
        <v>72</v>
      </c>
    </row>
    <row r="2" spans="1:13" x14ac:dyDescent="0.3">
      <c r="A2" s="2" t="s">
        <v>37</v>
      </c>
      <c r="B2" s="2" t="s">
        <v>0</v>
      </c>
      <c r="C2" s="2" t="s">
        <v>1</v>
      </c>
      <c r="D2" s="3" t="s">
        <v>2</v>
      </c>
      <c r="H2" s="2" t="s">
        <v>61</v>
      </c>
      <c r="I2" s="2" t="s">
        <v>12</v>
      </c>
      <c r="J2" s="2" t="s">
        <v>13</v>
      </c>
      <c r="K2" s="2" t="s">
        <v>14</v>
      </c>
      <c r="L2" s="2" t="s">
        <v>15</v>
      </c>
      <c r="M2" s="3" t="s">
        <v>16</v>
      </c>
    </row>
    <row r="3" spans="1:13" x14ac:dyDescent="0.3">
      <c r="A3" s="2" t="s">
        <v>38</v>
      </c>
      <c r="B3" s="2">
        <v>16</v>
      </c>
      <c r="C3" s="2">
        <v>4</v>
      </c>
      <c r="D3" s="2"/>
      <c r="H3" s="2" t="s">
        <v>73</v>
      </c>
      <c r="I3" s="2" t="s">
        <v>17</v>
      </c>
      <c r="J3" s="2" t="s">
        <v>17</v>
      </c>
      <c r="K3" s="2" t="s">
        <v>17</v>
      </c>
      <c r="L3" s="2" t="s">
        <v>17</v>
      </c>
      <c r="M3" s="6"/>
    </row>
    <row r="4" spans="1:13" x14ac:dyDescent="0.3">
      <c r="A4" s="2" t="s">
        <v>39</v>
      </c>
      <c r="B4" s="2">
        <v>18</v>
      </c>
      <c r="C4" s="2">
        <v>7</v>
      </c>
      <c r="D4" s="2"/>
      <c r="H4" s="2" t="s">
        <v>74</v>
      </c>
      <c r="I4" s="2"/>
      <c r="J4" s="2" t="s">
        <v>17</v>
      </c>
      <c r="K4" s="2" t="s">
        <v>17</v>
      </c>
      <c r="L4" s="2"/>
      <c r="M4" s="6"/>
    </row>
    <row r="5" spans="1:13" x14ac:dyDescent="0.3">
      <c r="A5" s="2" t="s">
        <v>40</v>
      </c>
      <c r="B5" s="2">
        <v>10</v>
      </c>
      <c r="C5" s="2">
        <v>5</v>
      </c>
      <c r="D5" s="2"/>
      <c r="H5" s="2" t="s">
        <v>75</v>
      </c>
      <c r="I5" s="2"/>
      <c r="J5" s="2" t="s">
        <v>17</v>
      </c>
      <c r="K5" s="2" t="s">
        <v>17</v>
      </c>
      <c r="L5" s="2" t="s">
        <v>17</v>
      </c>
      <c r="M5" s="6"/>
    </row>
    <row r="6" spans="1:13" x14ac:dyDescent="0.3">
      <c r="A6" s="2" t="s">
        <v>82</v>
      </c>
      <c r="B6" s="2">
        <v>14</v>
      </c>
      <c r="C6" s="2">
        <v>6</v>
      </c>
      <c r="D6" s="2"/>
      <c r="H6" s="2" t="s">
        <v>76</v>
      </c>
      <c r="I6" s="2" t="s">
        <v>17</v>
      </c>
      <c r="J6" s="2"/>
      <c r="K6" s="2" t="s">
        <v>17</v>
      </c>
      <c r="L6" s="2" t="s">
        <v>17</v>
      </c>
      <c r="M6" s="6"/>
    </row>
    <row r="7" spans="1:13" x14ac:dyDescent="0.3">
      <c r="A7" s="2" t="s">
        <v>41</v>
      </c>
      <c r="B7" s="2">
        <v>9</v>
      </c>
      <c r="C7" s="2">
        <v>9</v>
      </c>
      <c r="D7" s="2"/>
      <c r="H7" s="2" t="s">
        <v>77</v>
      </c>
      <c r="I7" s="2" t="s">
        <v>17</v>
      </c>
      <c r="J7" s="2" t="s">
        <v>17</v>
      </c>
      <c r="K7" s="2"/>
      <c r="L7" s="2" t="s">
        <v>17</v>
      </c>
      <c r="M7" s="6"/>
    </row>
    <row r="8" spans="1:13" x14ac:dyDescent="0.3">
      <c r="A8" s="2" t="s">
        <v>42</v>
      </c>
      <c r="B8" s="2">
        <v>6</v>
      </c>
      <c r="C8" s="2">
        <v>4</v>
      </c>
      <c r="D8" s="2"/>
      <c r="H8" s="2" t="s">
        <v>78</v>
      </c>
      <c r="I8" s="2" t="s">
        <v>17</v>
      </c>
      <c r="K8" s="2" t="s">
        <v>17</v>
      </c>
      <c r="L8" s="2" t="s">
        <v>17</v>
      </c>
      <c r="M8" s="6"/>
    </row>
    <row r="9" spans="1:13" x14ac:dyDescent="0.3">
      <c r="A9" s="2" t="s">
        <v>83</v>
      </c>
      <c r="B9" s="2">
        <v>8</v>
      </c>
      <c r="C9" s="2">
        <v>5</v>
      </c>
      <c r="D9" s="2"/>
      <c r="H9" s="2" t="s">
        <v>79</v>
      </c>
      <c r="I9" s="2"/>
      <c r="J9" s="2" t="s">
        <v>17</v>
      </c>
      <c r="K9" s="2" t="s">
        <v>17</v>
      </c>
      <c r="L9" s="2"/>
      <c r="M9" s="6"/>
    </row>
    <row r="10" spans="1:13" x14ac:dyDescent="0.3">
      <c r="A10" s="2" t="s">
        <v>84</v>
      </c>
      <c r="B10" s="2">
        <v>7</v>
      </c>
      <c r="C10" s="2">
        <v>9</v>
      </c>
      <c r="D10" s="2"/>
      <c r="H10" s="2" t="s">
        <v>80</v>
      </c>
      <c r="I10" s="2" t="s">
        <v>17</v>
      </c>
      <c r="J10" s="2" t="s">
        <v>17</v>
      </c>
      <c r="K10" s="2" t="s">
        <v>17</v>
      </c>
      <c r="L10" s="2" t="s">
        <v>17</v>
      </c>
      <c r="M10" s="6"/>
    </row>
    <row r="11" spans="1:13" x14ac:dyDescent="0.3">
      <c r="A11" s="2" t="s">
        <v>85</v>
      </c>
      <c r="B11" s="2">
        <v>6</v>
      </c>
      <c r="C11" s="2">
        <v>3</v>
      </c>
      <c r="D11" s="2"/>
      <c r="H11" s="2" t="s">
        <v>81</v>
      </c>
      <c r="I11" s="2"/>
      <c r="J11" s="2" t="s">
        <v>17</v>
      </c>
      <c r="K11" s="2"/>
      <c r="L11" s="2"/>
      <c r="M11" s="6"/>
    </row>
    <row r="13" spans="1:13" x14ac:dyDescent="0.3">
      <c r="A13" s="16" t="s">
        <v>45</v>
      </c>
      <c r="B13" s="1" t="s">
        <v>87</v>
      </c>
      <c r="C13" s="14"/>
      <c r="D13" s="14"/>
      <c r="E13" s="14"/>
      <c r="H13" s="16" t="s">
        <v>46</v>
      </c>
      <c r="I13" s="1" t="s">
        <v>18</v>
      </c>
    </row>
    <row r="14" spans="1:13" x14ac:dyDescent="0.3">
      <c r="A14" s="10" t="s">
        <v>10</v>
      </c>
      <c r="B14" s="10" t="s">
        <v>30</v>
      </c>
      <c r="C14" s="10" t="s">
        <v>36</v>
      </c>
      <c r="D14" s="10" t="s">
        <v>35</v>
      </c>
      <c r="E14" s="10" t="s">
        <v>34</v>
      </c>
      <c r="H14" s="2" t="s">
        <v>11</v>
      </c>
      <c r="I14" s="2" t="s">
        <v>19</v>
      </c>
      <c r="J14" s="2" t="s">
        <v>20</v>
      </c>
      <c r="K14" s="2" t="s">
        <v>21</v>
      </c>
      <c r="L14" s="2" t="s">
        <v>22</v>
      </c>
    </row>
    <row r="15" spans="1:13" x14ac:dyDescent="0.3">
      <c r="A15" s="10" t="s">
        <v>88</v>
      </c>
      <c r="B15" s="17" t="s">
        <v>26</v>
      </c>
      <c r="C15" s="12" t="s">
        <v>31</v>
      </c>
      <c r="D15" s="12">
        <v>3</v>
      </c>
      <c r="E15" s="11">
        <v>4200000</v>
      </c>
      <c r="H15" s="2" t="s">
        <v>62</v>
      </c>
      <c r="I15" s="2" t="s">
        <v>24</v>
      </c>
      <c r="J15" s="7">
        <v>46</v>
      </c>
      <c r="K15" s="7">
        <v>42</v>
      </c>
      <c r="L15" s="7">
        <f>SUM(J15:K15)</f>
        <v>88</v>
      </c>
    </row>
    <row r="16" spans="1:13" x14ac:dyDescent="0.3">
      <c r="A16" s="10" t="s">
        <v>89</v>
      </c>
      <c r="B16" s="17" t="s">
        <v>26</v>
      </c>
      <c r="C16" s="12" t="s">
        <v>31</v>
      </c>
      <c r="D16" s="12">
        <v>4</v>
      </c>
      <c r="E16" s="11">
        <v>4650000</v>
      </c>
      <c r="H16" s="2" t="s">
        <v>63</v>
      </c>
      <c r="I16" s="2" t="s">
        <v>25</v>
      </c>
      <c r="J16" s="7">
        <v>42</v>
      </c>
      <c r="K16" s="7">
        <v>36</v>
      </c>
      <c r="L16" s="7">
        <f t="shared" ref="L16:L22" si="0">SUM(J16:K16)</f>
        <v>78</v>
      </c>
    </row>
    <row r="17" spans="1:12" x14ac:dyDescent="0.3">
      <c r="A17" s="10" t="s">
        <v>33</v>
      </c>
      <c r="B17" s="17" t="s">
        <v>26</v>
      </c>
      <c r="C17" s="12" t="s">
        <v>29</v>
      </c>
      <c r="D17" s="12">
        <v>2</v>
      </c>
      <c r="E17" s="11">
        <v>3250000</v>
      </c>
      <c r="H17" s="2" t="s">
        <v>64</v>
      </c>
      <c r="I17" s="2" t="s">
        <v>23</v>
      </c>
      <c r="J17" s="7">
        <v>38</v>
      </c>
      <c r="K17" s="7">
        <v>24</v>
      </c>
      <c r="L17" s="7">
        <f t="shared" si="0"/>
        <v>62</v>
      </c>
    </row>
    <row r="18" spans="1:12" x14ac:dyDescent="0.3">
      <c r="A18" s="10" t="s">
        <v>90</v>
      </c>
      <c r="B18" s="17" t="s">
        <v>59</v>
      </c>
      <c r="C18" s="12" t="s">
        <v>31</v>
      </c>
      <c r="D18" s="12">
        <v>5</v>
      </c>
      <c r="E18" s="11">
        <v>4250000</v>
      </c>
      <c r="H18" s="2" t="s">
        <v>65</v>
      </c>
      <c r="I18" s="2" t="s">
        <v>24</v>
      </c>
      <c r="J18" s="7">
        <v>26</v>
      </c>
      <c r="K18" s="7">
        <v>32</v>
      </c>
      <c r="L18" s="7">
        <f t="shared" si="0"/>
        <v>58</v>
      </c>
    </row>
    <row r="19" spans="1:12" x14ac:dyDescent="0.3">
      <c r="A19" s="10" t="s">
        <v>91</v>
      </c>
      <c r="B19" s="17" t="s">
        <v>59</v>
      </c>
      <c r="C19" s="12" t="s">
        <v>31</v>
      </c>
      <c r="D19" s="12">
        <v>2</v>
      </c>
      <c r="E19" s="11">
        <v>4500000</v>
      </c>
      <c r="H19" s="2" t="s">
        <v>66</v>
      </c>
      <c r="I19" s="2" t="s">
        <v>25</v>
      </c>
      <c r="J19" s="7">
        <v>38</v>
      </c>
      <c r="K19" s="7">
        <v>38</v>
      </c>
      <c r="L19" s="7">
        <f t="shared" si="0"/>
        <v>76</v>
      </c>
    </row>
    <row r="20" spans="1:12" x14ac:dyDescent="0.3">
      <c r="A20" s="10" t="s">
        <v>92</v>
      </c>
      <c r="B20" s="17" t="s">
        <v>59</v>
      </c>
      <c r="C20" s="12" t="s">
        <v>27</v>
      </c>
      <c r="D20" s="12">
        <v>1</v>
      </c>
      <c r="E20" s="11">
        <v>2200000</v>
      </c>
      <c r="F20" s="13" t="s">
        <v>32</v>
      </c>
      <c r="H20" s="2" t="s">
        <v>67</v>
      </c>
      <c r="I20" s="2" t="s">
        <v>23</v>
      </c>
      <c r="J20" s="7">
        <v>24</v>
      </c>
      <c r="K20" s="7">
        <v>22</v>
      </c>
      <c r="L20" s="7">
        <f t="shared" si="0"/>
        <v>46</v>
      </c>
    </row>
    <row r="21" spans="1:12" x14ac:dyDescent="0.3">
      <c r="A21" s="10" t="s">
        <v>94</v>
      </c>
      <c r="B21" s="10" t="s">
        <v>28</v>
      </c>
      <c r="C21" s="12" t="s">
        <v>27</v>
      </c>
      <c r="D21" s="12">
        <v>1</v>
      </c>
      <c r="E21" s="11">
        <v>2100000</v>
      </c>
      <c r="F21" s="10"/>
      <c r="H21" s="2" t="s">
        <v>68</v>
      </c>
      <c r="I21" s="2" t="s">
        <v>23</v>
      </c>
      <c r="J21" s="7">
        <v>28</v>
      </c>
      <c r="K21" s="7">
        <v>26</v>
      </c>
      <c r="L21" s="7">
        <f t="shared" si="0"/>
        <v>54</v>
      </c>
    </row>
    <row r="22" spans="1:12" x14ac:dyDescent="0.3">
      <c r="A22" s="10" t="s">
        <v>93</v>
      </c>
      <c r="B22" s="10" t="s">
        <v>28</v>
      </c>
      <c r="C22" s="12" t="s">
        <v>31</v>
      </c>
      <c r="D22" s="12">
        <v>4</v>
      </c>
      <c r="E22" s="11">
        <v>4500000</v>
      </c>
      <c r="F22" s="10"/>
      <c r="H22" s="2" t="s">
        <v>69</v>
      </c>
      <c r="I22" s="2" t="s">
        <v>24</v>
      </c>
      <c r="J22" s="7">
        <v>26</v>
      </c>
      <c r="K22" s="7">
        <v>35</v>
      </c>
      <c r="L22" s="7">
        <f t="shared" si="0"/>
        <v>61</v>
      </c>
    </row>
    <row r="23" spans="1:12" x14ac:dyDescent="0.3">
      <c r="A23" s="10" t="s">
        <v>95</v>
      </c>
      <c r="B23" s="10" t="s">
        <v>28</v>
      </c>
      <c r="C23" s="12" t="s">
        <v>27</v>
      </c>
      <c r="D23" s="12">
        <v>2</v>
      </c>
      <c r="E23" s="11">
        <v>2250000</v>
      </c>
      <c r="F23" s="10"/>
      <c r="H23" s="2" t="s">
        <v>70</v>
      </c>
      <c r="I23" s="2" t="s">
        <v>25</v>
      </c>
      <c r="J23" s="7">
        <v>40</v>
      </c>
      <c r="K23" s="7">
        <v>38</v>
      </c>
      <c r="L23" s="7">
        <f>SUM(J23:K23)</f>
        <v>78</v>
      </c>
    </row>
    <row r="24" spans="1:12" x14ac:dyDescent="0.3">
      <c r="A24" s="21" t="s">
        <v>60</v>
      </c>
      <c r="B24" s="22"/>
      <c r="C24" s="22"/>
      <c r="D24" s="23"/>
      <c r="E24" s="9"/>
      <c r="H24" s="18" t="s">
        <v>71</v>
      </c>
      <c r="I24" s="19"/>
      <c r="J24" s="19"/>
      <c r="K24" s="20"/>
      <c r="L24" s="8"/>
    </row>
    <row r="26" spans="1:12" x14ac:dyDescent="0.3">
      <c r="A26" s="16" t="s">
        <v>47</v>
      </c>
      <c r="B26" s="1" t="s">
        <v>3</v>
      </c>
    </row>
    <row r="27" spans="1:12" x14ac:dyDescent="0.3">
      <c r="A27" s="2" t="s">
        <v>4</v>
      </c>
      <c r="B27" s="2" t="s">
        <v>5</v>
      </c>
      <c r="C27" s="3" t="s">
        <v>6</v>
      </c>
    </row>
    <row r="28" spans="1:12" x14ac:dyDescent="0.3">
      <c r="A28" s="2" t="s">
        <v>52</v>
      </c>
      <c r="B28" s="4">
        <v>25</v>
      </c>
      <c r="C28" s="5"/>
    </row>
    <row r="29" spans="1:12" x14ac:dyDescent="0.3">
      <c r="A29" s="2" t="s">
        <v>53</v>
      </c>
      <c r="B29" s="4">
        <v>34</v>
      </c>
      <c r="C29" s="5"/>
      <c r="E29" s="15" t="s">
        <v>48</v>
      </c>
      <c r="F29" s="15"/>
    </row>
    <row r="30" spans="1:12" x14ac:dyDescent="0.3">
      <c r="A30" s="2" t="s">
        <v>54</v>
      </c>
      <c r="B30" s="4">
        <v>47</v>
      </c>
      <c r="C30" s="5"/>
      <c r="E30" s="2" t="s">
        <v>7</v>
      </c>
      <c r="F30" s="2" t="s">
        <v>6</v>
      </c>
    </row>
    <row r="31" spans="1:12" x14ac:dyDescent="0.3">
      <c r="A31" s="2" t="s">
        <v>55</v>
      </c>
      <c r="B31" s="4">
        <v>52</v>
      </c>
      <c r="C31" s="5"/>
      <c r="E31" s="2" t="s">
        <v>49</v>
      </c>
      <c r="F31" s="5">
        <v>0.25</v>
      </c>
    </row>
    <row r="32" spans="1:12" x14ac:dyDescent="0.3">
      <c r="A32" s="2" t="s">
        <v>56</v>
      </c>
      <c r="B32" s="4">
        <v>16</v>
      </c>
      <c r="C32" s="5"/>
      <c r="E32" s="2" t="s">
        <v>50</v>
      </c>
      <c r="F32" s="5">
        <v>0.2</v>
      </c>
    </row>
    <row r="33" spans="1:6" x14ac:dyDescent="0.3">
      <c r="A33" s="2" t="s">
        <v>57</v>
      </c>
      <c r="B33" s="4">
        <v>25</v>
      </c>
      <c r="C33" s="5"/>
      <c r="E33" s="2" t="s">
        <v>8</v>
      </c>
      <c r="F33" s="5">
        <v>0.15</v>
      </c>
    </row>
    <row r="34" spans="1:6" x14ac:dyDescent="0.3">
      <c r="A34" s="2" t="s">
        <v>55</v>
      </c>
      <c r="B34" s="4">
        <v>35</v>
      </c>
      <c r="C34" s="5"/>
      <c r="E34" s="2" t="s">
        <v>51</v>
      </c>
      <c r="F34" s="5">
        <v>0.1</v>
      </c>
    </row>
    <row r="35" spans="1:6" x14ac:dyDescent="0.3">
      <c r="A35" s="2" t="s">
        <v>58</v>
      </c>
      <c r="B35" s="4">
        <v>24</v>
      </c>
      <c r="C35" s="5"/>
      <c r="E35" s="2" t="s">
        <v>9</v>
      </c>
      <c r="F35" s="5">
        <v>0.05</v>
      </c>
    </row>
  </sheetData>
  <mergeCells count="2">
    <mergeCell ref="H24:K24"/>
    <mergeCell ref="A24:D2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527D9-4290-4E0E-92DE-1BC84EE4E12E}">
  <dimension ref="A1:M35"/>
  <sheetViews>
    <sheetView topLeftCell="A16" zoomScaleNormal="100" workbookViewId="0">
      <selection activeCell="L24" sqref="L24"/>
    </sheetView>
  </sheetViews>
  <sheetFormatPr defaultRowHeight="16.5" x14ac:dyDescent="0.3"/>
  <cols>
    <col min="1" max="1" width="10.25" customWidth="1"/>
    <col min="2" max="2" width="9.75" customWidth="1"/>
    <col min="3" max="3" width="11.5" customWidth="1"/>
    <col min="4" max="4" width="11.875" bestFit="1" customWidth="1"/>
    <col min="5" max="5" width="12.5" customWidth="1"/>
    <col min="6" max="6" width="10.25" customWidth="1"/>
  </cols>
  <sheetData>
    <row r="1" spans="1:13" x14ac:dyDescent="0.3">
      <c r="A1" s="16" t="s">
        <v>43</v>
      </c>
      <c r="B1" s="1" t="s">
        <v>86</v>
      </c>
      <c r="H1" s="16" t="s">
        <v>44</v>
      </c>
      <c r="I1" s="1" t="s">
        <v>72</v>
      </c>
    </row>
    <row r="2" spans="1:13" x14ac:dyDescent="0.3">
      <c r="A2" s="2" t="s">
        <v>37</v>
      </c>
      <c r="B2" s="2" t="s">
        <v>0</v>
      </c>
      <c r="C2" s="2" t="s">
        <v>1</v>
      </c>
      <c r="D2" s="3" t="s">
        <v>2</v>
      </c>
      <c r="H2" s="2" t="s">
        <v>61</v>
      </c>
      <c r="I2" s="2" t="s">
        <v>12</v>
      </c>
      <c r="J2" s="2" t="s">
        <v>13</v>
      </c>
      <c r="K2" s="2" t="s">
        <v>14</v>
      </c>
      <c r="L2" s="2" t="s">
        <v>15</v>
      </c>
      <c r="M2" s="3" t="s">
        <v>16</v>
      </c>
    </row>
    <row r="3" spans="1:13" x14ac:dyDescent="0.3">
      <c r="A3" s="2" t="s">
        <v>38</v>
      </c>
      <c r="B3" s="2">
        <v>16</v>
      </c>
      <c r="C3" s="2">
        <v>4</v>
      </c>
      <c r="D3" s="2" t="str">
        <f>IF(_xlfn.RANK.EQ(B3,$B$3:$B$11)&lt;=3,"결승진출","")</f>
        <v>결승진출</v>
      </c>
      <c r="H3" s="2" t="s">
        <v>73</v>
      </c>
      <c r="I3" s="2" t="s">
        <v>17</v>
      </c>
      <c r="J3" s="2" t="s">
        <v>17</v>
      </c>
      <c r="K3" s="2" t="s">
        <v>17</v>
      </c>
      <c r="L3" s="2" t="s">
        <v>17</v>
      </c>
      <c r="M3" s="6" t="str">
        <f>CHOOSE(COUNTA(I3:L3),"25%","50%","75%","100%")</f>
        <v>100%</v>
      </c>
    </row>
    <row r="4" spans="1:13" x14ac:dyDescent="0.3">
      <c r="A4" s="2" t="s">
        <v>39</v>
      </c>
      <c r="B4" s="2">
        <v>18</v>
      </c>
      <c r="C4" s="2">
        <v>7</v>
      </c>
      <c r="D4" s="2" t="str">
        <f t="shared" ref="D4:D11" si="0">IF(_xlfn.RANK.EQ(B4,$B$3:$B$11)&lt;=3,"결승진출","")</f>
        <v>결승진출</v>
      </c>
      <c r="H4" s="2" t="s">
        <v>74</v>
      </c>
      <c r="I4" s="2"/>
      <c r="J4" s="2" t="s">
        <v>17</v>
      </c>
      <c r="K4" s="2" t="s">
        <v>17</v>
      </c>
      <c r="L4" s="2"/>
      <c r="M4" s="6" t="str">
        <f t="shared" ref="M4:M11" si="1">CHOOSE(COUNTA(I4:L4),"25%","50%","75%","100%")</f>
        <v>50%</v>
      </c>
    </row>
    <row r="5" spans="1:13" x14ac:dyDescent="0.3">
      <c r="A5" s="2" t="s">
        <v>40</v>
      </c>
      <c r="B5" s="2">
        <v>10</v>
      </c>
      <c r="C5" s="2">
        <v>5</v>
      </c>
      <c r="D5" s="2" t="str">
        <f t="shared" si="0"/>
        <v/>
      </c>
      <c r="H5" s="2" t="s">
        <v>75</v>
      </c>
      <c r="I5" s="2"/>
      <c r="J5" s="2" t="s">
        <v>17</v>
      </c>
      <c r="K5" s="2" t="s">
        <v>17</v>
      </c>
      <c r="L5" s="2" t="s">
        <v>17</v>
      </c>
      <c r="M5" s="6" t="str">
        <f t="shared" si="1"/>
        <v>75%</v>
      </c>
    </row>
    <row r="6" spans="1:13" x14ac:dyDescent="0.3">
      <c r="A6" s="2" t="s">
        <v>82</v>
      </c>
      <c r="B6" s="2">
        <v>14</v>
      </c>
      <c r="C6" s="2">
        <v>6</v>
      </c>
      <c r="D6" s="2" t="str">
        <f t="shared" si="0"/>
        <v>결승진출</v>
      </c>
      <c r="H6" s="2" t="s">
        <v>76</v>
      </c>
      <c r="I6" s="2" t="s">
        <v>17</v>
      </c>
      <c r="J6" s="2"/>
      <c r="K6" s="2" t="s">
        <v>17</v>
      </c>
      <c r="L6" s="2" t="s">
        <v>17</v>
      </c>
      <c r="M6" s="6" t="str">
        <f t="shared" si="1"/>
        <v>75%</v>
      </c>
    </row>
    <row r="7" spans="1:13" x14ac:dyDescent="0.3">
      <c r="A7" s="2" t="s">
        <v>41</v>
      </c>
      <c r="B7" s="2">
        <v>9</v>
      </c>
      <c r="C7" s="2">
        <v>9</v>
      </c>
      <c r="D7" s="2" t="str">
        <f t="shared" si="0"/>
        <v/>
      </c>
      <c r="H7" s="2" t="s">
        <v>77</v>
      </c>
      <c r="I7" s="2" t="s">
        <v>17</v>
      </c>
      <c r="J7" s="2" t="s">
        <v>17</v>
      </c>
      <c r="K7" s="2"/>
      <c r="L7" s="2" t="s">
        <v>17</v>
      </c>
      <c r="M7" s="6" t="str">
        <f t="shared" si="1"/>
        <v>75%</v>
      </c>
    </row>
    <row r="8" spans="1:13" x14ac:dyDescent="0.3">
      <c r="A8" s="2" t="s">
        <v>42</v>
      </c>
      <c r="B8" s="2">
        <v>6</v>
      </c>
      <c r="C8" s="2">
        <v>4</v>
      </c>
      <c r="D8" s="2" t="str">
        <f t="shared" si="0"/>
        <v/>
      </c>
      <c r="H8" s="2" t="s">
        <v>78</v>
      </c>
      <c r="I8" s="2" t="s">
        <v>17</v>
      </c>
      <c r="K8" s="2" t="s">
        <v>17</v>
      </c>
      <c r="L8" s="2" t="s">
        <v>17</v>
      </c>
      <c r="M8" s="6" t="str">
        <f>CHOOSE(COUNTA(I8:L8),"25%","50%","75%","100%")</f>
        <v>75%</v>
      </c>
    </row>
    <row r="9" spans="1:13" x14ac:dyDescent="0.3">
      <c r="A9" s="2" t="s">
        <v>83</v>
      </c>
      <c r="B9" s="2">
        <v>8</v>
      </c>
      <c r="C9" s="2">
        <v>5</v>
      </c>
      <c r="D9" s="2" t="str">
        <f t="shared" si="0"/>
        <v/>
      </c>
      <c r="H9" s="2" t="s">
        <v>79</v>
      </c>
      <c r="I9" s="2"/>
      <c r="J9" s="2" t="s">
        <v>17</v>
      </c>
      <c r="K9" s="2" t="s">
        <v>17</v>
      </c>
      <c r="L9" s="2"/>
      <c r="M9" s="6" t="str">
        <f t="shared" si="1"/>
        <v>50%</v>
      </c>
    </row>
    <row r="10" spans="1:13" x14ac:dyDescent="0.3">
      <c r="A10" s="2" t="s">
        <v>84</v>
      </c>
      <c r="B10" s="2">
        <v>7</v>
      </c>
      <c r="C10" s="2">
        <v>9</v>
      </c>
      <c r="D10" s="2" t="str">
        <f t="shared" si="0"/>
        <v/>
      </c>
      <c r="H10" s="2" t="s">
        <v>80</v>
      </c>
      <c r="I10" s="2" t="s">
        <v>17</v>
      </c>
      <c r="J10" s="2" t="s">
        <v>17</v>
      </c>
      <c r="K10" s="2" t="s">
        <v>17</v>
      </c>
      <c r="L10" s="2" t="s">
        <v>17</v>
      </c>
      <c r="M10" s="6" t="str">
        <f t="shared" si="1"/>
        <v>100%</v>
      </c>
    </row>
    <row r="11" spans="1:13" x14ac:dyDescent="0.3">
      <c r="A11" s="2" t="s">
        <v>85</v>
      </c>
      <c r="B11" s="2">
        <v>6</v>
      </c>
      <c r="C11" s="2">
        <v>3</v>
      </c>
      <c r="D11" s="2" t="str">
        <f t="shared" si="0"/>
        <v/>
      </c>
      <c r="H11" s="2" t="s">
        <v>81</v>
      </c>
      <c r="I11" s="2"/>
      <c r="J11" s="2" t="s">
        <v>17</v>
      </c>
      <c r="K11" s="2"/>
      <c r="L11" s="2"/>
      <c r="M11" s="6" t="str">
        <f t="shared" si="1"/>
        <v>25%</v>
      </c>
    </row>
    <row r="13" spans="1:13" x14ac:dyDescent="0.3">
      <c r="A13" s="16" t="s">
        <v>45</v>
      </c>
      <c r="B13" s="1" t="s">
        <v>87</v>
      </c>
      <c r="C13" s="14"/>
      <c r="D13" s="14"/>
      <c r="E13" s="14"/>
      <c r="H13" s="16" t="s">
        <v>46</v>
      </c>
      <c r="I13" s="1" t="s">
        <v>18</v>
      </c>
    </row>
    <row r="14" spans="1:13" x14ac:dyDescent="0.3">
      <c r="A14" s="10" t="s">
        <v>10</v>
      </c>
      <c r="B14" s="10" t="s">
        <v>30</v>
      </c>
      <c r="C14" s="10" t="s">
        <v>36</v>
      </c>
      <c r="D14" s="10" t="s">
        <v>35</v>
      </c>
      <c r="E14" s="10" t="s">
        <v>34</v>
      </c>
      <c r="H14" s="2" t="s">
        <v>11</v>
      </c>
      <c r="I14" s="2" t="s">
        <v>19</v>
      </c>
      <c r="J14" s="2" t="s">
        <v>20</v>
      </c>
      <c r="K14" s="2" t="s">
        <v>21</v>
      </c>
      <c r="L14" s="2" t="s">
        <v>22</v>
      </c>
    </row>
    <row r="15" spans="1:13" x14ac:dyDescent="0.3">
      <c r="A15" s="10" t="s">
        <v>88</v>
      </c>
      <c r="B15" s="17" t="s">
        <v>26</v>
      </c>
      <c r="C15" s="12" t="s">
        <v>31</v>
      </c>
      <c r="D15" s="12">
        <v>3</v>
      </c>
      <c r="E15" s="11">
        <v>4200000</v>
      </c>
      <c r="H15" s="2" t="s">
        <v>62</v>
      </c>
      <c r="I15" s="2" t="s">
        <v>24</v>
      </c>
      <c r="J15" s="7">
        <v>46</v>
      </c>
      <c r="K15" s="7">
        <v>42</v>
      </c>
      <c r="L15" s="7">
        <f>SUM(J15:K15)</f>
        <v>88</v>
      </c>
    </row>
    <row r="16" spans="1:13" x14ac:dyDescent="0.3">
      <c r="A16" s="10" t="s">
        <v>89</v>
      </c>
      <c r="B16" s="17" t="s">
        <v>26</v>
      </c>
      <c r="C16" s="12" t="s">
        <v>31</v>
      </c>
      <c r="D16" s="12">
        <v>4</v>
      </c>
      <c r="E16" s="11">
        <v>4650000</v>
      </c>
      <c r="H16" s="2" t="s">
        <v>63</v>
      </c>
      <c r="I16" s="2" t="s">
        <v>25</v>
      </c>
      <c r="J16" s="7">
        <v>42</v>
      </c>
      <c r="K16" s="7">
        <v>36</v>
      </c>
      <c r="L16" s="7">
        <f t="shared" ref="L16:L22" si="2">SUM(J16:K16)</f>
        <v>78</v>
      </c>
    </row>
    <row r="17" spans="1:12" x14ac:dyDescent="0.3">
      <c r="A17" s="10" t="s">
        <v>33</v>
      </c>
      <c r="B17" s="17" t="s">
        <v>26</v>
      </c>
      <c r="C17" s="12" t="s">
        <v>29</v>
      </c>
      <c r="D17" s="12">
        <v>2</v>
      </c>
      <c r="E17" s="11">
        <v>3250000</v>
      </c>
      <c r="H17" s="2" t="s">
        <v>64</v>
      </c>
      <c r="I17" s="2" t="s">
        <v>23</v>
      </c>
      <c r="J17" s="7">
        <v>38</v>
      </c>
      <c r="K17" s="7">
        <v>24</v>
      </c>
      <c r="L17" s="7">
        <f t="shared" si="2"/>
        <v>62</v>
      </c>
    </row>
    <row r="18" spans="1:12" x14ac:dyDescent="0.3">
      <c r="A18" s="10" t="s">
        <v>90</v>
      </c>
      <c r="B18" s="17" t="s">
        <v>59</v>
      </c>
      <c r="C18" s="12" t="s">
        <v>31</v>
      </c>
      <c r="D18" s="12">
        <v>5</v>
      </c>
      <c r="E18" s="11">
        <v>4250000</v>
      </c>
      <c r="H18" s="2" t="s">
        <v>65</v>
      </c>
      <c r="I18" s="2" t="s">
        <v>24</v>
      </c>
      <c r="J18" s="7">
        <v>26</v>
      </c>
      <c r="K18" s="7">
        <v>32</v>
      </c>
      <c r="L18" s="7">
        <f t="shared" si="2"/>
        <v>58</v>
      </c>
    </row>
    <row r="19" spans="1:12" x14ac:dyDescent="0.3">
      <c r="A19" s="10" t="s">
        <v>91</v>
      </c>
      <c r="B19" s="17" t="s">
        <v>59</v>
      </c>
      <c r="C19" s="12" t="s">
        <v>31</v>
      </c>
      <c r="D19" s="12">
        <v>2</v>
      </c>
      <c r="E19" s="11">
        <v>4500000</v>
      </c>
      <c r="H19" s="2" t="s">
        <v>66</v>
      </c>
      <c r="I19" s="2" t="s">
        <v>25</v>
      </c>
      <c r="J19" s="7">
        <v>38</v>
      </c>
      <c r="K19" s="7">
        <v>38</v>
      </c>
      <c r="L19" s="7">
        <f t="shared" si="2"/>
        <v>76</v>
      </c>
    </row>
    <row r="20" spans="1:12" x14ac:dyDescent="0.3">
      <c r="A20" s="10" t="s">
        <v>92</v>
      </c>
      <c r="B20" s="17" t="s">
        <v>59</v>
      </c>
      <c r="C20" s="12" t="s">
        <v>27</v>
      </c>
      <c r="D20" s="12">
        <v>1</v>
      </c>
      <c r="E20" s="11">
        <v>2200000</v>
      </c>
      <c r="F20" s="13" t="s">
        <v>32</v>
      </c>
      <c r="H20" s="2" t="s">
        <v>67</v>
      </c>
      <c r="I20" s="2" t="s">
        <v>23</v>
      </c>
      <c r="J20" s="7">
        <v>24</v>
      </c>
      <c r="K20" s="7">
        <v>22</v>
      </c>
      <c r="L20" s="7">
        <f t="shared" si="2"/>
        <v>46</v>
      </c>
    </row>
    <row r="21" spans="1:12" x14ac:dyDescent="0.3">
      <c r="A21" s="10" t="s">
        <v>94</v>
      </c>
      <c r="B21" s="10" t="s">
        <v>28</v>
      </c>
      <c r="C21" s="12" t="s">
        <v>27</v>
      </c>
      <c r="D21" s="12">
        <v>1</v>
      </c>
      <c r="E21" s="11">
        <v>2100000</v>
      </c>
      <c r="F21" s="10" t="s">
        <v>30</v>
      </c>
      <c r="H21" s="2" t="s">
        <v>68</v>
      </c>
      <c r="I21" s="2" t="s">
        <v>23</v>
      </c>
      <c r="J21" s="7">
        <v>28</v>
      </c>
      <c r="K21" s="7">
        <v>26</v>
      </c>
      <c r="L21" s="7">
        <f t="shared" si="2"/>
        <v>54</v>
      </c>
    </row>
    <row r="22" spans="1:12" x14ac:dyDescent="0.3">
      <c r="A22" s="10" t="s">
        <v>93</v>
      </c>
      <c r="B22" s="10" t="s">
        <v>28</v>
      </c>
      <c r="C22" s="12" t="s">
        <v>31</v>
      </c>
      <c r="D22" s="12">
        <v>4</v>
      </c>
      <c r="E22" s="11">
        <v>4500000</v>
      </c>
      <c r="F22" s="10" t="s">
        <v>59</v>
      </c>
      <c r="H22" s="2" t="s">
        <v>69</v>
      </c>
      <c r="I22" s="2" t="s">
        <v>24</v>
      </c>
      <c r="J22" s="7">
        <v>26</v>
      </c>
      <c r="K22" s="7">
        <v>35</v>
      </c>
      <c r="L22" s="7">
        <f t="shared" si="2"/>
        <v>61</v>
      </c>
    </row>
    <row r="23" spans="1:12" x14ac:dyDescent="0.3">
      <c r="A23" s="10" t="s">
        <v>95</v>
      </c>
      <c r="B23" s="10" t="s">
        <v>28</v>
      </c>
      <c r="C23" s="12" t="s">
        <v>27</v>
      </c>
      <c r="D23" s="12">
        <v>2</v>
      </c>
      <c r="E23" s="11">
        <v>2250000</v>
      </c>
      <c r="F23" s="10" t="s">
        <v>28</v>
      </c>
      <c r="H23" s="2" t="s">
        <v>70</v>
      </c>
      <c r="I23" s="2" t="s">
        <v>25</v>
      </c>
      <c r="J23" s="7">
        <v>40</v>
      </c>
      <c r="K23" s="7">
        <v>38</v>
      </c>
      <c r="L23" s="7">
        <f>SUM(J23:K23)</f>
        <v>78</v>
      </c>
    </row>
    <row r="24" spans="1:12" x14ac:dyDescent="0.3">
      <c r="A24" s="21" t="s">
        <v>60</v>
      </c>
      <c r="B24" s="22"/>
      <c r="C24" s="22"/>
      <c r="D24" s="23"/>
      <c r="E24" s="9">
        <f>DSUM(A14:E23,5,F21:F23)</f>
        <v>19800000</v>
      </c>
      <c r="H24" s="18" t="s">
        <v>71</v>
      </c>
      <c r="I24" s="19"/>
      <c r="J24" s="19"/>
      <c r="K24" s="20"/>
      <c r="L24" s="8">
        <f>ROUND(AVERAGEIFS(L15:L23,I15:I23,"&lt;&gt;조경",J15:J23,"&gt;=30"),1)</f>
        <v>73.5</v>
      </c>
    </row>
    <row r="26" spans="1:12" x14ac:dyDescent="0.3">
      <c r="A26" s="16" t="s">
        <v>47</v>
      </c>
      <c r="B26" s="1" t="s">
        <v>3</v>
      </c>
    </row>
    <row r="27" spans="1:12" x14ac:dyDescent="0.3">
      <c r="A27" s="2" t="s">
        <v>4</v>
      </c>
      <c r="B27" s="2" t="s">
        <v>5</v>
      </c>
      <c r="C27" s="3" t="s">
        <v>6</v>
      </c>
    </row>
    <row r="28" spans="1:12" x14ac:dyDescent="0.3">
      <c r="A28" s="2" t="s">
        <v>52</v>
      </c>
      <c r="B28" s="4">
        <v>25</v>
      </c>
      <c r="C28" s="5">
        <f>VLOOKUP(LEFT(A28,1),$E$31:$F$35,2,FALSE)</f>
        <v>0.05</v>
      </c>
    </row>
    <row r="29" spans="1:12" x14ac:dyDescent="0.3">
      <c r="A29" s="2" t="s">
        <v>53</v>
      </c>
      <c r="B29" s="4">
        <v>34</v>
      </c>
      <c r="C29" s="5">
        <f t="shared" ref="C29:C35" si="3">VLOOKUP(LEFT(A29,1),$E$31:$F$35,2,FALSE)</f>
        <v>0.2</v>
      </c>
      <c r="E29" s="15" t="s">
        <v>48</v>
      </c>
      <c r="F29" s="15"/>
    </row>
    <row r="30" spans="1:12" x14ac:dyDescent="0.3">
      <c r="A30" s="2" t="s">
        <v>54</v>
      </c>
      <c r="B30" s="4">
        <v>47</v>
      </c>
      <c r="C30" s="5">
        <f t="shared" si="3"/>
        <v>0.15</v>
      </c>
      <c r="E30" s="2" t="s">
        <v>7</v>
      </c>
      <c r="F30" s="2" t="s">
        <v>6</v>
      </c>
    </row>
    <row r="31" spans="1:12" x14ac:dyDescent="0.3">
      <c r="A31" s="2" t="s">
        <v>55</v>
      </c>
      <c r="B31" s="4">
        <v>52</v>
      </c>
      <c r="C31" s="5">
        <f t="shared" si="3"/>
        <v>0.1</v>
      </c>
      <c r="E31" s="2" t="s">
        <v>49</v>
      </c>
      <c r="F31" s="5">
        <v>0.25</v>
      </c>
    </row>
    <row r="32" spans="1:12" x14ac:dyDescent="0.3">
      <c r="A32" s="2" t="s">
        <v>56</v>
      </c>
      <c r="B32" s="4">
        <v>16</v>
      </c>
      <c r="C32" s="5">
        <f t="shared" si="3"/>
        <v>0.25</v>
      </c>
      <c r="E32" s="2" t="s">
        <v>50</v>
      </c>
      <c r="F32" s="5">
        <v>0.2</v>
      </c>
    </row>
    <row r="33" spans="1:6" x14ac:dyDescent="0.3">
      <c r="A33" s="2" t="s">
        <v>57</v>
      </c>
      <c r="B33" s="4">
        <v>25</v>
      </c>
      <c r="C33" s="5">
        <f t="shared" si="3"/>
        <v>0.05</v>
      </c>
      <c r="E33" s="2" t="s">
        <v>8</v>
      </c>
      <c r="F33" s="5">
        <v>0.15</v>
      </c>
    </row>
    <row r="34" spans="1:6" x14ac:dyDescent="0.3">
      <c r="A34" s="2" t="s">
        <v>55</v>
      </c>
      <c r="B34" s="4">
        <v>35</v>
      </c>
      <c r="C34" s="5">
        <f t="shared" si="3"/>
        <v>0.1</v>
      </c>
      <c r="E34" s="2" t="s">
        <v>51</v>
      </c>
      <c r="F34" s="5">
        <v>0.1</v>
      </c>
    </row>
    <row r="35" spans="1:6" x14ac:dyDescent="0.3">
      <c r="A35" s="2" t="s">
        <v>58</v>
      </c>
      <c r="B35" s="4">
        <v>24</v>
      </c>
      <c r="C35" s="5">
        <f t="shared" si="3"/>
        <v>0.05</v>
      </c>
      <c r="E35" s="2" t="s">
        <v>9</v>
      </c>
      <c r="F35" s="5">
        <v>0.05</v>
      </c>
    </row>
  </sheetData>
  <mergeCells count="2">
    <mergeCell ref="A24:D24"/>
    <mergeCell ref="H24:K2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계산작업 유형2</vt:lpstr>
      <vt:lpstr>계산작업 유형2(정답)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2021-03-05T05:44:04Z</dcterms:created>
  <dcterms:modified xsi:type="dcterms:W3CDTF">2021-03-21T07:16:35Z</dcterms:modified>
</cp:coreProperties>
</file>