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컴활2급 집필 (3월 21일)\기출문제&amp;계산모음\"/>
    </mc:Choice>
  </mc:AlternateContent>
  <xr:revisionPtr revIDLastSave="0" documentId="13_ncr:1_{A1559565-3E6F-4657-8019-8CAF916BC137}" xr6:coauthVersionLast="46" xr6:coauthVersionMax="46" xr10:uidLastSave="{00000000-0000-0000-0000-000000000000}"/>
  <bookViews>
    <workbookView xWindow="-120" yWindow="-120" windowWidth="24240" windowHeight="13140" xr2:uid="{8893485C-A735-4731-9C26-B22F7C5FC77A}"/>
  </bookViews>
  <sheets>
    <sheet name="계산작업 유형4" sheetId="1" r:id="rId1"/>
    <sheet name="계산작업 유형4(정답)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1" i="2"/>
  <c r="D30" i="2"/>
  <c r="D29" i="2"/>
  <c r="D28" i="2"/>
  <c r="D27" i="2"/>
  <c r="D26" i="2"/>
  <c r="D25" i="2"/>
  <c r="J21" i="2"/>
  <c r="E21" i="2"/>
  <c r="J20" i="2"/>
  <c r="E20" i="2"/>
  <c r="J19" i="2"/>
  <c r="E19" i="2"/>
  <c r="J18" i="2"/>
  <c r="E18" i="2"/>
  <c r="J17" i="2"/>
  <c r="E17" i="2"/>
  <c r="J16" i="2"/>
  <c r="E16" i="2"/>
  <c r="J15" i="2"/>
  <c r="E15" i="2"/>
  <c r="J14" i="2"/>
  <c r="E14" i="2"/>
  <c r="J10" i="2"/>
  <c r="C10" i="2"/>
  <c r="J9" i="2"/>
  <c r="C9" i="2"/>
  <c r="J8" i="2"/>
  <c r="C8" i="2"/>
  <c r="J7" i="2"/>
  <c r="C7" i="2"/>
  <c r="J6" i="2"/>
  <c r="C6" i="2"/>
  <c r="J5" i="2"/>
  <c r="C5" i="2"/>
  <c r="J4" i="2"/>
  <c r="C4" i="2"/>
  <c r="J3" i="2"/>
  <c r="C3" i="2"/>
  <c r="J15" i="1" l="1"/>
  <c r="J16" i="1"/>
  <c r="J17" i="1"/>
  <c r="J18" i="1"/>
  <c r="J19" i="1"/>
  <c r="J20" i="1"/>
  <c r="J14" i="1"/>
</calcChain>
</file>

<file path=xl/sharedStrings.xml><?xml version="1.0" encoding="utf-8"?>
<sst xmlns="http://schemas.openxmlformats.org/spreadsheetml/2006/main" count="228" uniqueCount="92">
  <si>
    <t>참가자</t>
    <phoneticPr fontId="2" type="noConversion"/>
  </si>
  <si>
    <t>총점</t>
    <phoneticPr fontId="2" type="noConversion"/>
  </si>
  <si>
    <t>수상명</t>
    <phoneticPr fontId="2" type="noConversion"/>
  </si>
  <si>
    <t>동호회 회원 현황</t>
    <phoneticPr fontId="1" type="noConversion"/>
  </si>
  <si>
    <t>성명</t>
    <phoneticPr fontId="1" type="noConversion"/>
  </si>
  <si>
    <t>지역</t>
    <phoneticPr fontId="1" type="noConversion"/>
  </si>
  <si>
    <t>주민등록번호</t>
    <phoneticPr fontId="1" type="noConversion"/>
  </si>
  <si>
    <t>생년월일</t>
    <phoneticPr fontId="1" type="noConversion"/>
  </si>
  <si>
    <t>마포구</t>
    <phoneticPr fontId="1" type="noConversion"/>
  </si>
  <si>
    <t>서초구</t>
    <phoneticPr fontId="1" type="noConversion"/>
  </si>
  <si>
    <t>노원구</t>
    <phoneticPr fontId="1" type="noConversion"/>
  </si>
  <si>
    <t>관악구</t>
    <phoneticPr fontId="1" type="noConversion"/>
  </si>
  <si>
    <t>유현진</t>
    <phoneticPr fontId="1" type="noConversion"/>
  </si>
  <si>
    <t>신선미</t>
    <phoneticPr fontId="1" type="noConversion"/>
  </si>
  <si>
    <t>등록일자</t>
    <phoneticPr fontId="1" type="noConversion"/>
  </si>
  <si>
    <t>성별</t>
    <phoneticPr fontId="1" type="noConversion"/>
  </si>
  <si>
    <t>오윤하</t>
    <phoneticPr fontId="1" type="noConversion"/>
  </si>
  <si>
    <t>여</t>
    <phoneticPr fontId="1" type="noConversion"/>
  </si>
  <si>
    <t>박태형</t>
    <phoneticPr fontId="1" type="noConversion"/>
  </si>
  <si>
    <t>남</t>
    <phoneticPr fontId="1" type="noConversion"/>
  </si>
  <si>
    <t>홍승아</t>
    <phoneticPr fontId="1" type="noConversion"/>
  </si>
  <si>
    <t>김현수</t>
    <phoneticPr fontId="1" type="noConversion"/>
  </si>
  <si>
    <t>손진철</t>
    <phoneticPr fontId="1" type="noConversion"/>
  </si>
  <si>
    <t>유관영</t>
    <phoneticPr fontId="1" type="noConversion"/>
  </si>
  <si>
    <t>임청아</t>
    <phoneticPr fontId="1" type="noConversion"/>
  </si>
  <si>
    <t>김상호</t>
    <phoneticPr fontId="1" type="noConversion"/>
  </si>
  <si>
    <t>제품명</t>
    <phoneticPr fontId="1" type="noConversion"/>
  </si>
  <si>
    <t>판매량</t>
  </si>
  <si>
    <t>판매가</t>
  </si>
  <si>
    <t>냉장고</t>
  </si>
  <si>
    <t>세탁기</t>
  </si>
  <si>
    <t>TV</t>
  </si>
  <si>
    <t>상여금 지급 현황</t>
    <phoneticPr fontId="1" type="noConversion"/>
  </si>
  <si>
    <t>사원명</t>
    <phoneticPr fontId="1" type="noConversion"/>
  </si>
  <si>
    <t>직급</t>
    <phoneticPr fontId="1" type="noConversion"/>
  </si>
  <si>
    <t>판매량</t>
    <phoneticPr fontId="1" type="noConversion"/>
  </si>
  <si>
    <t>상여금</t>
    <phoneticPr fontId="1" type="noConversion"/>
  </si>
  <si>
    <t>과장</t>
    <phoneticPr fontId="1" type="noConversion"/>
  </si>
  <si>
    <t>대리</t>
    <phoneticPr fontId="1" type="noConversion"/>
  </si>
  <si>
    <t>사원</t>
    <phoneticPr fontId="1" type="noConversion"/>
  </si>
  <si>
    <t>&lt;상여금표&gt;</t>
    <phoneticPr fontId="1" type="noConversion"/>
  </si>
  <si>
    <t>순위</t>
    <phoneticPr fontId="1" type="noConversion"/>
  </si>
  <si>
    <t xml:space="preserve">[표1] </t>
    <phoneticPr fontId="2" type="noConversion"/>
  </si>
  <si>
    <t xml:space="preserve">피아노 대회 </t>
  </si>
  <si>
    <t xml:space="preserve">[표2] </t>
    <phoneticPr fontId="2" type="noConversion"/>
  </si>
  <si>
    <t xml:space="preserve">[표3] </t>
    <phoneticPr fontId="2" type="noConversion"/>
  </si>
  <si>
    <t xml:space="preserve">[표4] </t>
    <phoneticPr fontId="2" type="noConversion"/>
  </si>
  <si>
    <t>제품 판매 현황</t>
    <phoneticPr fontId="1" type="noConversion"/>
  </si>
  <si>
    <t>송호연</t>
    <phoneticPr fontId="1" type="noConversion"/>
  </si>
  <si>
    <t>윤여진</t>
    <phoneticPr fontId="1" type="noConversion"/>
  </si>
  <si>
    <t>노진아</t>
    <phoneticPr fontId="1" type="noConversion"/>
  </si>
  <si>
    <t>김남희</t>
    <phoneticPr fontId="1" type="noConversion"/>
  </si>
  <si>
    <t>김병선</t>
    <phoneticPr fontId="1" type="noConversion"/>
  </si>
  <si>
    <t>신은경</t>
    <phoneticPr fontId="1" type="noConversion"/>
  </si>
  <si>
    <t>남재석</t>
    <phoneticPr fontId="1" type="noConversion"/>
  </si>
  <si>
    <t>이가연</t>
    <phoneticPr fontId="1" type="noConversion"/>
  </si>
  <si>
    <t>CAD</t>
    <phoneticPr fontId="1" type="noConversion"/>
  </si>
  <si>
    <t>OA</t>
    <phoneticPr fontId="1" type="noConversion"/>
  </si>
  <si>
    <t>PHOTO</t>
    <phoneticPr fontId="1" type="noConversion"/>
  </si>
  <si>
    <t>GRAPHICS</t>
    <phoneticPr fontId="1" type="noConversion"/>
  </si>
  <si>
    <t>ITQ</t>
    <phoneticPr fontId="1" type="noConversion"/>
  </si>
  <si>
    <t>BIG DATA</t>
    <phoneticPr fontId="1" type="noConversion"/>
  </si>
  <si>
    <t>수강 관리 현황</t>
    <phoneticPr fontId="1" type="noConversion"/>
  </si>
  <si>
    <t>900725-1******</t>
    <phoneticPr fontId="1" type="noConversion"/>
  </si>
  <si>
    <t>841205-2******</t>
    <phoneticPr fontId="1" type="noConversion"/>
  </si>
  <si>
    <t>890615-1******</t>
    <phoneticPr fontId="1" type="noConversion"/>
  </si>
  <si>
    <t>791112-1******</t>
    <phoneticPr fontId="1" type="noConversion"/>
  </si>
  <si>
    <t>770807-2******</t>
    <phoneticPr fontId="1" type="noConversion"/>
  </si>
  <si>
    <t>961008-2******</t>
    <phoneticPr fontId="1" type="noConversion"/>
  </si>
  <si>
    <t>940904-2******</t>
    <phoneticPr fontId="1" type="noConversion"/>
  </si>
  <si>
    <t>970126-1******</t>
    <phoneticPr fontId="1" type="noConversion"/>
  </si>
  <si>
    <t>최영진</t>
    <phoneticPr fontId="1" type="noConversion"/>
  </si>
  <si>
    <t>안영민</t>
    <phoneticPr fontId="1" type="noConversion"/>
  </si>
  <si>
    <t>김세라</t>
    <phoneticPr fontId="1" type="noConversion"/>
  </si>
  <si>
    <t>이미영</t>
    <phoneticPr fontId="1" type="noConversion"/>
  </si>
  <si>
    <t>기진희</t>
    <phoneticPr fontId="1" type="noConversion"/>
  </si>
  <si>
    <t>김재훈</t>
    <phoneticPr fontId="1" type="noConversion"/>
  </si>
  <si>
    <t>유지성</t>
    <phoneticPr fontId="1" type="noConversion"/>
  </si>
  <si>
    <t>김수현</t>
    <phoneticPr fontId="1" type="noConversion"/>
  </si>
  <si>
    <t>박성화</t>
    <phoneticPr fontId="1" type="noConversion"/>
  </si>
  <si>
    <t>손우길</t>
    <phoneticPr fontId="1" type="noConversion"/>
  </si>
  <si>
    <t>김민정</t>
    <phoneticPr fontId="1" type="noConversion"/>
  </si>
  <si>
    <t>최민옥</t>
    <phoneticPr fontId="1" type="noConversion"/>
  </si>
  <si>
    <t>박아름</t>
    <phoneticPr fontId="1" type="noConversion"/>
  </si>
  <si>
    <t>송호영</t>
    <phoneticPr fontId="2" type="noConversion"/>
  </si>
  <si>
    <t xml:space="preserve"> </t>
    <phoneticPr fontId="1" type="noConversion"/>
  </si>
  <si>
    <t>반</t>
    <phoneticPr fontId="1" type="noConversion"/>
  </si>
  <si>
    <t>학생명</t>
    <phoneticPr fontId="1" type="noConversion"/>
  </si>
  <si>
    <t>학생코드</t>
    <phoneticPr fontId="1" type="noConversion"/>
  </si>
  <si>
    <t>판매금액</t>
    <phoneticPr fontId="1" type="noConversion"/>
  </si>
  <si>
    <t xml:space="preserve">[표5] </t>
    <phoneticPr fontId="2" type="noConversion"/>
  </si>
  <si>
    <t>세탁기와 냉장고 판매금액 차이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</si>
</sst>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0" xfId="2" applyFont="1">
      <alignment vertical="center"/>
    </xf>
    <xf numFmtId="0" fontId="6" fillId="0" borderId="0" xfId="2">
      <alignment vertical="center"/>
    </xf>
    <xf numFmtId="0" fontId="6" fillId="0" borderId="1" xfId="2" applyBorder="1" applyAlignment="1">
      <alignment horizontal="center" vertical="center"/>
    </xf>
    <xf numFmtId="41" fontId="6" fillId="0" borderId="1" xfId="3" applyFont="1" applyBorder="1" applyAlignment="1">
      <alignment horizontal="center" vertical="center"/>
    </xf>
    <xf numFmtId="41" fontId="6" fillId="0" borderId="1" xfId="2" applyNumberForma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0" fontId="5" fillId="0" borderId="0" xfId="0" applyFont="1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0" fontId="6" fillId="3" borderId="2" xfId="2" applyFill="1" applyBorder="1" applyAlignment="1">
      <alignment horizontal="center" vertical="center"/>
    </xf>
    <xf numFmtId="0" fontId="6" fillId="3" borderId="4" xfId="2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4">
    <cellStyle name="쉼표 [0]" xfId="1" builtinId="6"/>
    <cellStyle name="쉼표 [0] 7" xfId="3" xr:uid="{EE05AF94-E80F-48FE-91EF-6EB233FE4006}"/>
    <cellStyle name="표준" xfId="0" builtinId="0"/>
    <cellStyle name="표준 8" xfId="2" xr:uid="{13C93877-CB7E-4D14-ACB1-4009B64704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715B8-603B-4962-948A-C680B8284685}">
  <dimension ref="A1:N36"/>
  <sheetViews>
    <sheetView tabSelected="1" workbookViewId="0">
      <selection activeCell="H31" sqref="H31"/>
    </sheetView>
  </sheetViews>
  <sheetFormatPr defaultRowHeight="16.5" x14ac:dyDescent="0.3"/>
  <cols>
    <col min="1" max="1" width="13.875" customWidth="1"/>
    <col min="2" max="2" width="14.125" customWidth="1"/>
    <col min="3" max="4" width="10.875" bestFit="1" customWidth="1"/>
    <col min="5" max="5" width="13.5" customWidth="1"/>
    <col min="9" max="9" width="10.875" bestFit="1" customWidth="1"/>
    <col min="10" max="10" width="11.875" bestFit="1" customWidth="1"/>
  </cols>
  <sheetData>
    <row r="1" spans="1:14" x14ac:dyDescent="0.3">
      <c r="A1" s="20" t="s">
        <v>42</v>
      </c>
      <c r="B1" s="19" t="s">
        <v>43</v>
      </c>
      <c r="C1" s="1"/>
      <c r="F1" s="20" t="s">
        <v>44</v>
      </c>
      <c r="G1" s="4" t="s">
        <v>3</v>
      </c>
    </row>
    <row r="2" spans="1:14" x14ac:dyDescent="0.3">
      <c r="A2" s="2" t="s">
        <v>0</v>
      </c>
      <c r="B2" s="2" t="s">
        <v>1</v>
      </c>
      <c r="C2" s="3" t="s">
        <v>2</v>
      </c>
      <c r="F2" s="5" t="s">
        <v>4</v>
      </c>
      <c r="G2" s="5" t="s">
        <v>5</v>
      </c>
      <c r="H2" s="28" t="s">
        <v>6</v>
      </c>
      <c r="I2" s="29"/>
      <c r="J2" s="30" t="s">
        <v>7</v>
      </c>
      <c r="K2" s="31"/>
    </row>
    <row r="3" spans="1:14" x14ac:dyDescent="0.3">
      <c r="A3" s="2" t="s">
        <v>77</v>
      </c>
      <c r="B3" s="2">
        <v>195</v>
      </c>
      <c r="C3" s="2"/>
      <c r="F3" s="6" t="s">
        <v>71</v>
      </c>
      <c r="G3" s="6" t="s">
        <v>9</v>
      </c>
      <c r="H3" s="25" t="s">
        <v>63</v>
      </c>
      <c r="I3" s="26"/>
      <c r="J3" s="27"/>
      <c r="K3" s="26"/>
      <c r="N3" t="s">
        <v>85</v>
      </c>
    </row>
    <row r="4" spans="1:14" x14ac:dyDescent="0.3">
      <c r="A4" s="2" t="s">
        <v>78</v>
      </c>
      <c r="B4" s="2">
        <v>186</v>
      </c>
      <c r="C4" s="2"/>
      <c r="F4" s="6" t="s">
        <v>72</v>
      </c>
      <c r="G4" s="6" t="s">
        <v>10</v>
      </c>
      <c r="H4" s="25" t="s">
        <v>70</v>
      </c>
      <c r="I4" s="26"/>
      <c r="J4" s="27"/>
      <c r="K4" s="26"/>
    </row>
    <row r="5" spans="1:14" x14ac:dyDescent="0.3">
      <c r="A5" s="2" t="s">
        <v>79</v>
      </c>
      <c r="B5" s="2">
        <v>120</v>
      </c>
      <c r="C5" s="2"/>
      <c r="F5" s="6" t="s">
        <v>73</v>
      </c>
      <c r="G5" s="6" t="s">
        <v>8</v>
      </c>
      <c r="H5" s="25" t="s">
        <v>64</v>
      </c>
      <c r="I5" s="26"/>
      <c r="J5" s="27"/>
      <c r="K5" s="26"/>
    </row>
    <row r="6" spans="1:14" x14ac:dyDescent="0.3">
      <c r="A6" s="2" t="s">
        <v>80</v>
      </c>
      <c r="B6" s="2">
        <v>160</v>
      </c>
      <c r="C6" s="2"/>
      <c r="F6" s="6" t="s">
        <v>74</v>
      </c>
      <c r="G6" s="6" t="s">
        <v>11</v>
      </c>
      <c r="H6" s="25" t="s">
        <v>65</v>
      </c>
      <c r="I6" s="26"/>
      <c r="J6" s="27"/>
      <c r="K6" s="26"/>
    </row>
    <row r="7" spans="1:14" x14ac:dyDescent="0.3">
      <c r="A7" s="2" t="s">
        <v>81</v>
      </c>
      <c r="B7" s="2">
        <v>175</v>
      </c>
      <c r="C7" s="2"/>
      <c r="F7" s="6" t="s">
        <v>12</v>
      </c>
      <c r="G7" s="6" t="s">
        <v>9</v>
      </c>
      <c r="H7" s="25" t="s">
        <v>68</v>
      </c>
      <c r="I7" s="26"/>
      <c r="J7" s="27"/>
      <c r="K7" s="26"/>
    </row>
    <row r="8" spans="1:14" x14ac:dyDescent="0.3">
      <c r="A8" s="2" t="s">
        <v>82</v>
      </c>
      <c r="B8" s="2">
        <v>150</v>
      </c>
      <c r="C8" s="2"/>
      <c r="F8" s="6" t="s">
        <v>75</v>
      </c>
      <c r="G8" s="6" t="s">
        <v>11</v>
      </c>
      <c r="H8" s="25" t="s">
        <v>69</v>
      </c>
      <c r="I8" s="26"/>
      <c r="J8" s="27"/>
      <c r="K8" s="26"/>
    </row>
    <row r="9" spans="1:14" x14ac:dyDescent="0.3">
      <c r="A9" s="2" t="s">
        <v>83</v>
      </c>
      <c r="B9" s="2">
        <v>168</v>
      </c>
      <c r="C9" s="2"/>
      <c r="F9" s="6" t="s">
        <v>76</v>
      </c>
      <c r="G9" s="6" t="s">
        <v>8</v>
      </c>
      <c r="H9" s="25" t="s">
        <v>66</v>
      </c>
      <c r="I9" s="26"/>
      <c r="J9" s="27"/>
      <c r="K9" s="26"/>
    </row>
    <row r="10" spans="1:14" x14ac:dyDescent="0.3">
      <c r="A10" s="2" t="s">
        <v>84</v>
      </c>
      <c r="B10" s="2">
        <v>192</v>
      </c>
      <c r="C10" s="2"/>
      <c r="F10" s="6" t="s">
        <v>13</v>
      </c>
      <c r="G10" s="6" t="s">
        <v>10</v>
      </c>
      <c r="H10" s="25" t="s">
        <v>67</v>
      </c>
      <c r="I10" s="26"/>
      <c r="J10" s="27"/>
      <c r="K10" s="26"/>
    </row>
    <row r="12" spans="1:14" x14ac:dyDescent="0.3">
      <c r="A12" s="20" t="s">
        <v>45</v>
      </c>
      <c r="B12" s="4" t="s">
        <v>62</v>
      </c>
      <c r="G12" s="20" t="s">
        <v>46</v>
      </c>
      <c r="H12" s="9" t="s">
        <v>47</v>
      </c>
      <c r="I12" s="10"/>
      <c r="J12" s="10"/>
      <c r="K12" s="10"/>
    </row>
    <row r="13" spans="1:14" x14ac:dyDescent="0.3">
      <c r="A13" s="6" t="s">
        <v>14</v>
      </c>
      <c r="B13" s="6" t="s">
        <v>86</v>
      </c>
      <c r="C13" s="6" t="s">
        <v>87</v>
      </c>
      <c r="D13" s="6" t="s">
        <v>15</v>
      </c>
      <c r="E13" s="7" t="s">
        <v>88</v>
      </c>
      <c r="G13" s="11" t="s">
        <v>26</v>
      </c>
      <c r="H13" s="11" t="s">
        <v>27</v>
      </c>
      <c r="I13" s="11" t="s">
        <v>28</v>
      </c>
      <c r="J13" s="11" t="s">
        <v>89</v>
      </c>
    </row>
    <row r="14" spans="1:14" x14ac:dyDescent="0.3">
      <c r="A14" s="8">
        <v>44348</v>
      </c>
      <c r="B14" s="6" t="s">
        <v>56</v>
      </c>
      <c r="C14" s="6" t="s">
        <v>16</v>
      </c>
      <c r="D14" s="6" t="s">
        <v>17</v>
      </c>
      <c r="E14" s="6"/>
      <c r="G14" s="11" t="s">
        <v>29</v>
      </c>
      <c r="H14" s="11">
        <v>21</v>
      </c>
      <c r="I14" s="12">
        <v>1850000</v>
      </c>
      <c r="J14" s="13">
        <f>H14*I14</f>
        <v>38850000</v>
      </c>
    </row>
    <row r="15" spans="1:14" x14ac:dyDescent="0.3">
      <c r="A15" s="8">
        <v>44356</v>
      </c>
      <c r="B15" s="6" t="s">
        <v>57</v>
      </c>
      <c r="C15" s="6" t="s">
        <v>18</v>
      </c>
      <c r="D15" s="6" t="s">
        <v>19</v>
      </c>
      <c r="E15" s="6"/>
      <c r="G15" s="11" t="s">
        <v>30</v>
      </c>
      <c r="H15" s="11">
        <v>12</v>
      </c>
      <c r="I15" s="12">
        <v>950000</v>
      </c>
      <c r="J15" s="13">
        <f t="shared" ref="J15:J20" si="0">H15*I15</f>
        <v>11400000</v>
      </c>
    </row>
    <row r="16" spans="1:14" x14ac:dyDescent="0.3">
      <c r="A16" s="8">
        <v>44359</v>
      </c>
      <c r="B16" s="6" t="s">
        <v>61</v>
      </c>
      <c r="C16" s="6" t="s">
        <v>20</v>
      </c>
      <c r="D16" s="6" t="s">
        <v>17</v>
      </c>
      <c r="E16" s="6"/>
      <c r="G16" s="11" t="s">
        <v>31</v>
      </c>
      <c r="H16" s="11">
        <v>53</v>
      </c>
      <c r="I16" s="12">
        <v>1150000</v>
      </c>
      <c r="J16" s="13">
        <f t="shared" si="0"/>
        <v>60950000</v>
      </c>
    </row>
    <row r="17" spans="1:10" x14ac:dyDescent="0.3">
      <c r="A17" s="8">
        <v>44362</v>
      </c>
      <c r="B17" s="6" t="s">
        <v>58</v>
      </c>
      <c r="C17" s="6" t="s">
        <v>21</v>
      </c>
      <c r="D17" s="6" t="s">
        <v>19</v>
      </c>
      <c r="E17" s="6"/>
      <c r="G17" s="11" t="s">
        <v>30</v>
      </c>
      <c r="H17" s="11">
        <v>41</v>
      </c>
      <c r="I17" s="12">
        <v>1050000</v>
      </c>
      <c r="J17" s="13">
        <f t="shared" si="0"/>
        <v>43050000</v>
      </c>
    </row>
    <row r="18" spans="1:10" x14ac:dyDescent="0.3">
      <c r="A18" s="8">
        <v>44362</v>
      </c>
      <c r="B18" s="6" t="s">
        <v>59</v>
      </c>
      <c r="C18" s="6" t="s">
        <v>22</v>
      </c>
      <c r="D18" s="6" t="s">
        <v>19</v>
      </c>
      <c r="E18" s="6"/>
      <c r="G18" s="11" t="s">
        <v>29</v>
      </c>
      <c r="H18" s="11">
        <v>28</v>
      </c>
      <c r="I18" s="12">
        <v>2500000</v>
      </c>
      <c r="J18" s="13">
        <f t="shared" si="0"/>
        <v>70000000</v>
      </c>
    </row>
    <row r="19" spans="1:10" x14ac:dyDescent="0.3">
      <c r="A19" s="8">
        <v>44363</v>
      </c>
      <c r="B19" s="6" t="s">
        <v>60</v>
      </c>
      <c r="C19" s="6" t="s">
        <v>23</v>
      </c>
      <c r="D19" s="6" t="s">
        <v>19</v>
      </c>
      <c r="E19" s="6"/>
      <c r="G19" s="11" t="s">
        <v>31</v>
      </c>
      <c r="H19" s="11">
        <v>45</v>
      </c>
      <c r="I19" s="12">
        <v>850000</v>
      </c>
      <c r="J19" s="13">
        <f t="shared" si="0"/>
        <v>38250000</v>
      </c>
    </row>
    <row r="20" spans="1:10" x14ac:dyDescent="0.3">
      <c r="A20" s="8">
        <v>44367</v>
      </c>
      <c r="B20" s="6" t="s">
        <v>56</v>
      </c>
      <c r="C20" s="6" t="s">
        <v>24</v>
      </c>
      <c r="D20" s="6" t="s">
        <v>17</v>
      </c>
      <c r="E20" s="6"/>
      <c r="G20" s="11" t="s">
        <v>30</v>
      </c>
      <c r="H20" s="11">
        <v>26</v>
      </c>
      <c r="I20" s="12">
        <v>850000</v>
      </c>
      <c r="J20" s="13">
        <f t="shared" si="0"/>
        <v>22100000</v>
      </c>
    </row>
    <row r="21" spans="1:10" x14ac:dyDescent="0.3">
      <c r="A21" s="8">
        <v>44369</v>
      </c>
      <c r="B21" s="6" t="s">
        <v>57</v>
      </c>
      <c r="C21" s="6" t="s">
        <v>25</v>
      </c>
      <c r="D21" s="6" t="s">
        <v>19</v>
      </c>
      <c r="E21" s="6"/>
      <c r="G21" s="23" t="s">
        <v>91</v>
      </c>
      <c r="H21" s="24"/>
      <c r="I21" s="24"/>
      <c r="J21" s="14"/>
    </row>
    <row r="23" spans="1:10" x14ac:dyDescent="0.3">
      <c r="A23" s="20" t="s">
        <v>90</v>
      </c>
      <c r="B23" s="4" t="s">
        <v>32</v>
      </c>
      <c r="C23" s="15"/>
    </row>
    <row r="24" spans="1:10" x14ac:dyDescent="0.3">
      <c r="A24" s="6" t="s">
        <v>33</v>
      </c>
      <c r="B24" s="6" t="s">
        <v>34</v>
      </c>
      <c r="C24" s="6" t="s">
        <v>35</v>
      </c>
      <c r="D24" s="7" t="s">
        <v>36</v>
      </c>
    </row>
    <row r="25" spans="1:10" x14ac:dyDescent="0.3">
      <c r="A25" s="6" t="s">
        <v>48</v>
      </c>
      <c r="B25" s="6" t="s">
        <v>39</v>
      </c>
      <c r="C25" s="16">
        <v>2574</v>
      </c>
      <c r="D25" s="16"/>
    </row>
    <row r="26" spans="1:10" x14ac:dyDescent="0.3">
      <c r="A26" s="6" t="s">
        <v>49</v>
      </c>
      <c r="B26" s="6" t="s">
        <v>38</v>
      </c>
      <c r="C26" s="16">
        <v>5100</v>
      </c>
      <c r="D26" s="16"/>
    </row>
    <row r="27" spans="1:10" x14ac:dyDescent="0.3">
      <c r="A27" s="6" t="s">
        <v>50</v>
      </c>
      <c r="B27" s="6" t="s">
        <v>38</v>
      </c>
      <c r="C27" s="16">
        <v>3521</v>
      </c>
      <c r="D27" s="16"/>
    </row>
    <row r="28" spans="1:10" x14ac:dyDescent="0.3">
      <c r="A28" s="6" t="s">
        <v>51</v>
      </c>
      <c r="B28" s="6" t="s">
        <v>39</v>
      </c>
      <c r="C28" s="16">
        <v>2340</v>
      </c>
      <c r="D28" s="16"/>
    </row>
    <row r="29" spans="1:10" x14ac:dyDescent="0.3">
      <c r="A29" s="6" t="s">
        <v>52</v>
      </c>
      <c r="B29" s="6" t="s">
        <v>38</v>
      </c>
      <c r="C29" s="16">
        <v>6280</v>
      </c>
      <c r="D29" s="16"/>
    </row>
    <row r="30" spans="1:10" x14ac:dyDescent="0.3">
      <c r="A30" s="6" t="s">
        <v>53</v>
      </c>
      <c r="B30" s="6" t="s">
        <v>37</v>
      </c>
      <c r="C30" s="16">
        <v>5672</v>
      </c>
      <c r="D30" s="16"/>
    </row>
    <row r="31" spans="1:10" x14ac:dyDescent="0.3">
      <c r="A31" s="6" t="s">
        <v>54</v>
      </c>
      <c r="B31" s="6" t="s">
        <v>39</v>
      </c>
      <c r="C31" s="16">
        <v>3250</v>
      </c>
      <c r="D31" s="16"/>
    </row>
    <row r="32" spans="1:10" x14ac:dyDescent="0.3">
      <c r="A32" s="6" t="s">
        <v>55</v>
      </c>
      <c r="B32" s="6" t="s">
        <v>38</v>
      </c>
      <c r="C32" s="16">
        <v>4120</v>
      </c>
      <c r="D32" s="16"/>
    </row>
    <row r="33" spans="1:5" x14ac:dyDescent="0.3">
      <c r="A33" s="17"/>
      <c r="B33" s="17"/>
      <c r="C33" s="18"/>
      <c r="D33" s="18"/>
    </row>
    <row r="34" spans="1:5" x14ac:dyDescent="0.3">
      <c r="A34" t="s">
        <v>40</v>
      </c>
      <c r="B34" s="17"/>
      <c r="C34" s="18"/>
      <c r="D34" s="18"/>
    </row>
    <row r="35" spans="1:5" x14ac:dyDescent="0.3">
      <c r="A35" s="6" t="s">
        <v>41</v>
      </c>
      <c r="B35" s="6">
        <v>1</v>
      </c>
      <c r="C35" s="6">
        <v>3</v>
      </c>
      <c r="D35" s="6">
        <v>5</v>
      </c>
      <c r="E35" s="21">
        <v>7</v>
      </c>
    </row>
    <row r="36" spans="1:5" x14ac:dyDescent="0.3">
      <c r="A36" s="6" t="s">
        <v>36</v>
      </c>
      <c r="B36" s="16">
        <v>1000000</v>
      </c>
      <c r="C36" s="16">
        <v>750000</v>
      </c>
      <c r="D36" s="16">
        <v>500000</v>
      </c>
      <c r="E36" s="22">
        <v>250000</v>
      </c>
    </row>
  </sheetData>
  <mergeCells count="19">
    <mergeCell ref="H2:I2"/>
    <mergeCell ref="J2:K2"/>
    <mergeCell ref="H3:I3"/>
    <mergeCell ref="J3:K3"/>
    <mergeCell ref="H4:I4"/>
    <mergeCell ref="J4:K4"/>
    <mergeCell ref="H5:I5"/>
    <mergeCell ref="J5:K5"/>
    <mergeCell ref="H6:I6"/>
    <mergeCell ref="J6:K6"/>
    <mergeCell ref="G21:I21"/>
    <mergeCell ref="H10:I10"/>
    <mergeCell ref="J10:K10"/>
    <mergeCell ref="H7:I7"/>
    <mergeCell ref="J7:K7"/>
    <mergeCell ref="H8:I8"/>
    <mergeCell ref="J8:K8"/>
    <mergeCell ref="H9:I9"/>
    <mergeCell ref="J9:K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A3198-C9B6-4429-93F8-BE4412AF2BF4}">
  <dimension ref="A1:N36"/>
  <sheetViews>
    <sheetView workbookViewId="0">
      <selection activeCell="G27" sqref="G27"/>
    </sheetView>
  </sheetViews>
  <sheetFormatPr defaultRowHeight="16.5" x14ac:dyDescent="0.3"/>
  <cols>
    <col min="1" max="1" width="13.875" customWidth="1"/>
    <col min="2" max="2" width="14.125" customWidth="1"/>
    <col min="3" max="4" width="10.875" bestFit="1" customWidth="1"/>
    <col min="5" max="5" width="13.5" customWidth="1"/>
    <col min="9" max="9" width="10.875" bestFit="1" customWidth="1"/>
    <col min="10" max="10" width="11.875" bestFit="1" customWidth="1"/>
  </cols>
  <sheetData>
    <row r="1" spans="1:14" x14ac:dyDescent="0.3">
      <c r="A1" s="20" t="s">
        <v>42</v>
      </c>
      <c r="B1" s="19" t="s">
        <v>43</v>
      </c>
      <c r="C1" s="1"/>
      <c r="F1" s="20" t="s">
        <v>44</v>
      </c>
      <c r="G1" s="4" t="s">
        <v>3</v>
      </c>
    </row>
    <row r="2" spans="1:14" x14ac:dyDescent="0.3">
      <c r="A2" s="2" t="s">
        <v>0</v>
      </c>
      <c r="B2" s="2" t="s">
        <v>1</v>
      </c>
      <c r="C2" s="3" t="s">
        <v>2</v>
      </c>
      <c r="F2" s="5" t="s">
        <v>4</v>
      </c>
      <c r="G2" s="5" t="s">
        <v>5</v>
      </c>
      <c r="H2" s="28" t="s">
        <v>6</v>
      </c>
      <c r="I2" s="29"/>
      <c r="J2" s="30" t="s">
        <v>7</v>
      </c>
      <c r="K2" s="31"/>
    </row>
    <row r="3" spans="1:14" x14ac:dyDescent="0.3">
      <c r="A3" s="2" t="s">
        <v>77</v>
      </c>
      <c r="B3" s="2">
        <v>195</v>
      </c>
      <c r="C3" s="2" t="str">
        <f>IF(_xlfn.RANK.EQ(B3,$B$3:$B$10)=1,"대상",IF(_xlfn.RANK.EQ(B3,$B$3:$B$10)&lt;=3,"금상",IF(_xlfn.RANK.EQ(B3,$B$3:$B$10)&lt;=5,"은상","")))</f>
        <v>대상</v>
      </c>
      <c r="F3" s="6" t="s">
        <v>71</v>
      </c>
      <c r="G3" s="6" t="s">
        <v>9</v>
      </c>
      <c r="H3" s="25" t="s">
        <v>63</v>
      </c>
      <c r="I3" s="26"/>
      <c r="J3" s="27">
        <f>DATE(MID(H3,1,2),MID(H3,3,2),MID(H3,5,2))</f>
        <v>33079</v>
      </c>
      <c r="K3" s="26"/>
      <c r="N3" t="s">
        <v>85</v>
      </c>
    </row>
    <row r="4" spans="1:14" x14ac:dyDescent="0.3">
      <c r="A4" s="2" t="s">
        <v>78</v>
      </c>
      <c r="B4" s="2">
        <v>186</v>
      </c>
      <c r="C4" s="2" t="str">
        <f t="shared" ref="C4:C10" si="0">IF(_xlfn.RANK.EQ(B4,$B$3:$B$10)=1,"대상",IF(_xlfn.RANK.EQ(B4,$B$3:$B$10)&lt;=3,"금상",IF(_xlfn.RANK.EQ(B4,$B$3:$B$10)&lt;=5,"은상","")))</f>
        <v>금상</v>
      </c>
      <c r="F4" s="6" t="s">
        <v>72</v>
      </c>
      <c r="G4" s="6" t="s">
        <v>10</v>
      </c>
      <c r="H4" s="25" t="s">
        <v>70</v>
      </c>
      <c r="I4" s="26"/>
      <c r="J4" s="27">
        <f t="shared" ref="J4:J10" si="1">DATE(MID(H4,1,2),MID(H4,3,2),MID(H4,5,2))</f>
        <v>35456</v>
      </c>
      <c r="K4" s="26"/>
    </row>
    <row r="5" spans="1:14" x14ac:dyDescent="0.3">
      <c r="A5" s="2" t="s">
        <v>79</v>
      </c>
      <c r="B5" s="2">
        <v>120</v>
      </c>
      <c r="C5" s="2" t="str">
        <f t="shared" si="0"/>
        <v/>
      </c>
      <c r="F5" s="6" t="s">
        <v>73</v>
      </c>
      <c r="G5" s="6" t="s">
        <v>8</v>
      </c>
      <c r="H5" s="25" t="s">
        <v>64</v>
      </c>
      <c r="I5" s="26"/>
      <c r="J5" s="27">
        <f t="shared" si="1"/>
        <v>31021</v>
      </c>
      <c r="K5" s="26"/>
    </row>
    <row r="6" spans="1:14" x14ac:dyDescent="0.3">
      <c r="A6" s="2" t="s">
        <v>80</v>
      </c>
      <c r="B6" s="2">
        <v>160</v>
      </c>
      <c r="C6" s="2" t="str">
        <f t="shared" si="0"/>
        <v/>
      </c>
      <c r="F6" s="6" t="s">
        <v>74</v>
      </c>
      <c r="G6" s="6" t="s">
        <v>11</v>
      </c>
      <c r="H6" s="25" t="s">
        <v>65</v>
      </c>
      <c r="I6" s="26"/>
      <c r="J6" s="27">
        <f t="shared" si="1"/>
        <v>32674</v>
      </c>
      <c r="K6" s="26"/>
    </row>
    <row r="7" spans="1:14" x14ac:dyDescent="0.3">
      <c r="A7" s="2" t="s">
        <v>81</v>
      </c>
      <c r="B7" s="2">
        <v>175</v>
      </c>
      <c r="C7" s="2" t="str">
        <f t="shared" si="0"/>
        <v>은상</v>
      </c>
      <c r="F7" s="6" t="s">
        <v>12</v>
      </c>
      <c r="G7" s="6" t="s">
        <v>9</v>
      </c>
      <c r="H7" s="25" t="s">
        <v>68</v>
      </c>
      <c r="I7" s="26"/>
      <c r="J7" s="27">
        <f t="shared" si="1"/>
        <v>35346</v>
      </c>
      <c r="K7" s="26"/>
    </row>
    <row r="8" spans="1:14" x14ac:dyDescent="0.3">
      <c r="A8" s="2" t="s">
        <v>82</v>
      </c>
      <c r="B8" s="2">
        <v>150</v>
      </c>
      <c r="C8" s="2" t="str">
        <f t="shared" si="0"/>
        <v/>
      </c>
      <c r="F8" s="6" t="s">
        <v>75</v>
      </c>
      <c r="G8" s="6" t="s">
        <v>11</v>
      </c>
      <c r="H8" s="25" t="s">
        <v>69</v>
      </c>
      <c r="I8" s="26"/>
      <c r="J8" s="27">
        <f t="shared" si="1"/>
        <v>34581</v>
      </c>
      <c r="K8" s="26"/>
    </row>
    <row r="9" spans="1:14" x14ac:dyDescent="0.3">
      <c r="A9" s="2" t="s">
        <v>83</v>
      </c>
      <c r="B9" s="2">
        <v>168</v>
      </c>
      <c r="C9" s="2" t="str">
        <f t="shared" si="0"/>
        <v>은상</v>
      </c>
      <c r="F9" s="6" t="s">
        <v>76</v>
      </c>
      <c r="G9" s="6" t="s">
        <v>8</v>
      </c>
      <c r="H9" s="25" t="s">
        <v>66</v>
      </c>
      <c r="I9" s="26"/>
      <c r="J9" s="27">
        <f t="shared" si="1"/>
        <v>29171</v>
      </c>
      <c r="K9" s="26"/>
    </row>
    <row r="10" spans="1:14" x14ac:dyDescent="0.3">
      <c r="A10" s="2" t="s">
        <v>84</v>
      </c>
      <c r="B10" s="2">
        <v>192</v>
      </c>
      <c r="C10" s="2" t="str">
        <f t="shared" si="0"/>
        <v>금상</v>
      </c>
      <c r="F10" s="6" t="s">
        <v>13</v>
      </c>
      <c r="G10" s="6" t="s">
        <v>10</v>
      </c>
      <c r="H10" s="25" t="s">
        <v>67</v>
      </c>
      <c r="I10" s="26"/>
      <c r="J10" s="27">
        <f t="shared" si="1"/>
        <v>28344</v>
      </c>
      <c r="K10" s="26"/>
    </row>
    <row r="12" spans="1:14" x14ac:dyDescent="0.3">
      <c r="A12" s="20" t="s">
        <v>45</v>
      </c>
      <c r="B12" s="4" t="s">
        <v>62</v>
      </c>
      <c r="G12" s="20" t="s">
        <v>46</v>
      </c>
      <c r="H12" s="9" t="s">
        <v>47</v>
      </c>
      <c r="I12" s="10"/>
      <c r="J12" s="10"/>
      <c r="K12" s="10"/>
    </row>
    <row r="13" spans="1:14" x14ac:dyDescent="0.3">
      <c r="A13" s="6" t="s">
        <v>14</v>
      </c>
      <c r="B13" s="6" t="s">
        <v>86</v>
      </c>
      <c r="C13" s="6" t="s">
        <v>87</v>
      </c>
      <c r="D13" s="6" t="s">
        <v>15</v>
      </c>
      <c r="E13" s="7" t="s">
        <v>88</v>
      </c>
      <c r="G13" s="11" t="s">
        <v>26</v>
      </c>
      <c r="H13" s="11" t="s">
        <v>27</v>
      </c>
      <c r="I13" s="11" t="s">
        <v>28</v>
      </c>
      <c r="J13" s="11" t="s">
        <v>89</v>
      </c>
    </row>
    <row r="14" spans="1:14" x14ac:dyDescent="0.3">
      <c r="A14" s="8">
        <v>44348</v>
      </c>
      <c r="B14" s="6" t="s">
        <v>56</v>
      </c>
      <c r="C14" s="6" t="s">
        <v>16</v>
      </c>
      <c r="D14" s="6" t="s">
        <v>17</v>
      </c>
      <c r="E14" s="6" t="str">
        <f>PROPER(B14)&amp;"-"&amp;DAY(A14)</f>
        <v>Cad-1</v>
      </c>
      <c r="G14" s="11" t="s">
        <v>29</v>
      </c>
      <c r="H14" s="11">
        <v>21</v>
      </c>
      <c r="I14" s="12">
        <v>1850000</v>
      </c>
      <c r="J14" s="13">
        <f>H14*I14</f>
        <v>38850000</v>
      </c>
    </row>
    <row r="15" spans="1:14" x14ac:dyDescent="0.3">
      <c r="A15" s="8">
        <v>44356</v>
      </c>
      <c r="B15" s="6" t="s">
        <v>57</v>
      </c>
      <c r="C15" s="6" t="s">
        <v>18</v>
      </c>
      <c r="D15" s="6" t="s">
        <v>19</v>
      </c>
      <c r="E15" s="6" t="str">
        <f t="shared" ref="E15:E21" si="2">PROPER(B15)&amp;"-"&amp;DAY(A15)</f>
        <v>Oa-9</v>
      </c>
      <c r="G15" s="11" t="s">
        <v>30</v>
      </c>
      <c r="H15" s="11">
        <v>12</v>
      </c>
      <c r="I15" s="12">
        <v>950000</v>
      </c>
      <c r="J15" s="13">
        <f t="shared" ref="J15:J20" si="3">H15*I15</f>
        <v>11400000</v>
      </c>
    </row>
    <row r="16" spans="1:14" x14ac:dyDescent="0.3">
      <c r="A16" s="8">
        <v>44359</v>
      </c>
      <c r="B16" s="6" t="s">
        <v>61</v>
      </c>
      <c r="C16" s="6" t="s">
        <v>20</v>
      </c>
      <c r="D16" s="6" t="s">
        <v>17</v>
      </c>
      <c r="E16" s="6" t="str">
        <f t="shared" si="2"/>
        <v>Big Data-12</v>
      </c>
      <c r="G16" s="11" t="s">
        <v>31</v>
      </c>
      <c r="H16" s="11">
        <v>53</v>
      </c>
      <c r="I16" s="12">
        <v>1150000</v>
      </c>
      <c r="J16" s="13">
        <f t="shared" si="3"/>
        <v>60950000</v>
      </c>
    </row>
    <row r="17" spans="1:10" x14ac:dyDescent="0.3">
      <c r="A17" s="8">
        <v>44362</v>
      </c>
      <c r="B17" s="6" t="s">
        <v>58</v>
      </c>
      <c r="C17" s="6" t="s">
        <v>21</v>
      </c>
      <c r="D17" s="6" t="s">
        <v>19</v>
      </c>
      <c r="E17" s="6" t="str">
        <f t="shared" si="2"/>
        <v>Photo-15</v>
      </c>
      <c r="G17" s="11" t="s">
        <v>30</v>
      </c>
      <c r="H17" s="11">
        <v>41</v>
      </c>
      <c r="I17" s="12">
        <v>1050000</v>
      </c>
      <c r="J17" s="13">
        <f t="shared" si="3"/>
        <v>43050000</v>
      </c>
    </row>
    <row r="18" spans="1:10" x14ac:dyDescent="0.3">
      <c r="A18" s="8">
        <v>44362</v>
      </c>
      <c r="B18" s="6" t="s">
        <v>59</v>
      </c>
      <c r="C18" s="6" t="s">
        <v>22</v>
      </c>
      <c r="D18" s="6" t="s">
        <v>19</v>
      </c>
      <c r="E18" s="6" t="str">
        <f t="shared" si="2"/>
        <v>Graphics-15</v>
      </c>
      <c r="G18" s="11" t="s">
        <v>29</v>
      </c>
      <c r="H18" s="11">
        <v>28</v>
      </c>
      <c r="I18" s="12">
        <v>2500000</v>
      </c>
      <c r="J18" s="13">
        <f t="shared" si="3"/>
        <v>70000000</v>
      </c>
    </row>
    <row r="19" spans="1:10" x14ac:dyDescent="0.3">
      <c r="A19" s="8">
        <v>44363</v>
      </c>
      <c r="B19" s="6" t="s">
        <v>60</v>
      </c>
      <c r="C19" s="6" t="s">
        <v>23</v>
      </c>
      <c r="D19" s="6" t="s">
        <v>19</v>
      </c>
      <c r="E19" s="6" t="str">
        <f t="shared" si="2"/>
        <v>Itq-16</v>
      </c>
      <c r="G19" s="11" t="s">
        <v>31</v>
      </c>
      <c r="H19" s="11">
        <v>45</v>
      </c>
      <c r="I19" s="12">
        <v>850000</v>
      </c>
      <c r="J19" s="13">
        <f t="shared" si="3"/>
        <v>38250000</v>
      </c>
    </row>
    <row r="20" spans="1:10" x14ac:dyDescent="0.3">
      <c r="A20" s="8">
        <v>44367</v>
      </c>
      <c r="B20" s="6" t="s">
        <v>56</v>
      </c>
      <c r="C20" s="6" t="s">
        <v>24</v>
      </c>
      <c r="D20" s="6" t="s">
        <v>17</v>
      </c>
      <c r="E20" s="6" t="str">
        <f t="shared" si="2"/>
        <v>Cad-20</v>
      </c>
      <c r="G20" s="11" t="s">
        <v>30</v>
      </c>
      <c r="H20" s="11">
        <v>26</v>
      </c>
      <c r="I20" s="12">
        <v>850000</v>
      </c>
      <c r="J20" s="13">
        <f t="shared" si="3"/>
        <v>22100000</v>
      </c>
    </row>
    <row r="21" spans="1:10" x14ac:dyDescent="0.3">
      <c r="A21" s="8">
        <v>44369</v>
      </c>
      <c r="B21" s="6" t="s">
        <v>57</v>
      </c>
      <c r="C21" s="6" t="s">
        <v>25</v>
      </c>
      <c r="D21" s="6" t="s">
        <v>19</v>
      </c>
      <c r="E21" s="6" t="str">
        <f t="shared" si="2"/>
        <v>Oa-22</v>
      </c>
      <c r="G21" s="23" t="s">
        <v>91</v>
      </c>
      <c r="H21" s="24"/>
      <c r="I21" s="24"/>
      <c r="J21" s="14">
        <f>ABS(SUMIF(G14:G20,"세탁기",J14:J20)-SUMIF(G14:G20,"냉장고",J14:J20))</f>
        <v>32300000</v>
      </c>
    </row>
    <row r="23" spans="1:10" x14ac:dyDescent="0.3">
      <c r="A23" s="20" t="s">
        <v>90</v>
      </c>
      <c r="B23" s="4" t="s">
        <v>32</v>
      </c>
      <c r="C23" s="15"/>
    </row>
    <row r="24" spans="1:10" x14ac:dyDescent="0.3">
      <c r="A24" s="6" t="s">
        <v>33</v>
      </c>
      <c r="B24" s="6" t="s">
        <v>34</v>
      </c>
      <c r="C24" s="6" t="s">
        <v>35</v>
      </c>
      <c r="D24" s="7" t="s">
        <v>36</v>
      </c>
    </row>
    <row r="25" spans="1:10" x14ac:dyDescent="0.3">
      <c r="A25" s="6" t="s">
        <v>48</v>
      </c>
      <c r="B25" s="6" t="s">
        <v>39</v>
      </c>
      <c r="C25" s="16">
        <v>2574</v>
      </c>
      <c r="D25" s="16">
        <f>HLOOKUP(_xlfn.RANK.EQ(C25,$C$25:$C$32),$B$35:$E$36,2)</f>
        <v>250000</v>
      </c>
    </row>
    <row r="26" spans="1:10" x14ac:dyDescent="0.3">
      <c r="A26" s="6" t="s">
        <v>49</v>
      </c>
      <c r="B26" s="6" t="s">
        <v>38</v>
      </c>
      <c r="C26" s="16">
        <v>5100</v>
      </c>
      <c r="D26" s="16">
        <f t="shared" ref="D26:D32" si="4">HLOOKUP(_xlfn.RANK.EQ(C26,$C$25:$C$32),$B$35:$E$36,2)</f>
        <v>750000</v>
      </c>
    </row>
    <row r="27" spans="1:10" x14ac:dyDescent="0.3">
      <c r="A27" s="6" t="s">
        <v>50</v>
      </c>
      <c r="B27" s="6" t="s">
        <v>38</v>
      </c>
      <c r="C27" s="16">
        <v>3521</v>
      </c>
      <c r="D27" s="16">
        <f t="shared" si="4"/>
        <v>500000</v>
      </c>
    </row>
    <row r="28" spans="1:10" x14ac:dyDescent="0.3">
      <c r="A28" s="6" t="s">
        <v>51</v>
      </c>
      <c r="B28" s="6" t="s">
        <v>39</v>
      </c>
      <c r="C28" s="16">
        <v>2340</v>
      </c>
      <c r="D28" s="16">
        <f t="shared" si="4"/>
        <v>250000</v>
      </c>
    </row>
    <row r="29" spans="1:10" x14ac:dyDescent="0.3">
      <c r="A29" s="6" t="s">
        <v>52</v>
      </c>
      <c r="B29" s="6" t="s">
        <v>38</v>
      </c>
      <c r="C29" s="16">
        <v>6280</v>
      </c>
      <c r="D29" s="16">
        <f t="shared" si="4"/>
        <v>1000000</v>
      </c>
    </row>
    <row r="30" spans="1:10" x14ac:dyDescent="0.3">
      <c r="A30" s="6" t="s">
        <v>53</v>
      </c>
      <c r="B30" s="6" t="s">
        <v>37</v>
      </c>
      <c r="C30" s="16">
        <v>5672</v>
      </c>
      <c r="D30" s="16">
        <f t="shared" si="4"/>
        <v>1000000</v>
      </c>
    </row>
    <row r="31" spans="1:10" x14ac:dyDescent="0.3">
      <c r="A31" s="6" t="s">
        <v>54</v>
      </c>
      <c r="B31" s="6" t="s">
        <v>39</v>
      </c>
      <c r="C31" s="16">
        <v>3250</v>
      </c>
      <c r="D31" s="16">
        <f t="shared" si="4"/>
        <v>500000</v>
      </c>
    </row>
    <row r="32" spans="1:10" x14ac:dyDescent="0.3">
      <c r="A32" s="6" t="s">
        <v>55</v>
      </c>
      <c r="B32" s="6" t="s">
        <v>38</v>
      </c>
      <c r="C32" s="16">
        <v>4120</v>
      </c>
      <c r="D32" s="16">
        <f t="shared" si="4"/>
        <v>750000</v>
      </c>
    </row>
    <row r="33" spans="1:5" x14ac:dyDescent="0.3">
      <c r="A33" s="17"/>
      <c r="B33" s="17"/>
      <c r="C33" s="18"/>
      <c r="D33" s="18"/>
    </row>
    <row r="34" spans="1:5" x14ac:dyDescent="0.3">
      <c r="A34" t="s">
        <v>40</v>
      </c>
      <c r="B34" s="17"/>
      <c r="C34" s="18"/>
      <c r="D34" s="18"/>
    </row>
    <row r="35" spans="1:5" x14ac:dyDescent="0.3">
      <c r="A35" s="6" t="s">
        <v>41</v>
      </c>
      <c r="B35" s="6">
        <v>1</v>
      </c>
      <c r="C35" s="6">
        <v>3</v>
      </c>
      <c r="D35" s="6">
        <v>5</v>
      </c>
      <c r="E35" s="21">
        <v>7</v>
      </c>
    </row>
    <row r="36" spans="1:5" x14ac:dyDescent="0.3">
      <c r="A36" s="6" t="s">
        <v>36</v>
      </c>
      <c r="B36" s="16">
        <v>1000000</v>
      </c>
      <c r="C36" s="16">
        <v>750000</v>
      </c>
      <c r="D36" s="16">
        <v>500000</v>
      </c>
      <c r="E36" s="22">
        <v>250000</v>
      </c>
    </row>
  </sheetData>
  <mergeCells count="19">
    <mergeCell ref="H2:I2"/>
    <mergeCell ref="J2:K2"/>
    <mergeCell ref="H3:I3"/>
    <mergeCell ref="J3:K3"/>
    <mergeCell ref="H4:I4"/>
    <mergeCell ref="J4:K4"/>
    <mergeCell ref="H5:I5"/>
    <mergeCell ref="J5:K5"/>
    <mergeCell ref="H6:I6"/>
    <mergeCell ref="J6:K6"/>
    <mergeCell ref="H7:I7"/>
    <mergeCell ref="J7:K7"/>
    <mergeCell ref="G21:I21"/>
    <mergeCell ref="H8:I8"/>
    <mergeCell ref="J8:K8"/>
    <mergeCell ref="H9:I9"/>
    <mergeCell ref="J9:K9"/>
    <mergeCell ref="H10:I10"/>
    <mergeCell ref="J10:K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계산작업 유형4</vt:lpstr>
      <vt:lpstr>계산작업 유형4(정답)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2021-03-07T12:17:50Z</dcterms:created>
  <dcterms:modified xsi:type="dcterms:W3CDTF">2021-03-21T11:45:09Z</dcterms:modified>
</cp:coreProperties>
</file>