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(3월 3일)\따라하기\함수\"/>
    </mc:Choice>
  </mc:AlternateContent>
  <xr:revisionPtr revIDLastSave="0" documentId="13_ncr:1_{312EEABB-92B0-476D-B87F-AD9B9E89A803}" xr6:coauthVersionLast="46" xr6:coauthVersionMax="46" xr10:uidLastSave="{00000000-0000-0000-0000-000000000000}"/>
  <bookViews>
    <workbookView xWindow="-120" yWindow="-120" windowWidth="24240" windowHeight="13140" activeTab="8" xr2:uid="{C7D4CE58-D17D-42DA-A9A7-C5EF8D2ABF93}"/>
  </bookViews>
  <sheets>
    <sheet name="LARGE" sheetId="1" r:id="rId1"/>
    <sheet name="SMALL" sheetId="2" r:id="rId2"/>
    <sheet name="RANK.EQ" sheetId="3" r:id="rId3"/>
    <sheet name="RANK.AVG" sheetId="4" r:id="rId4"/>
    <sheet name="COUNT" sheetId="5" r:id="rId5"/>
    <sheet name="COUNTA" sheetId="6" r:id="rId6"/>
    <sheet name="COUNTBLANK" sheetId="7" r:id="rId7"/>
    <sheet name="COUNTIF" sheetId="8" r:id="rId8"/>
    <sheet name="COUNTIFS" sheetId="9" r:id="rId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9" l="1"/>
  <c r="C8" i="9"/>
  <c r="D8" i="9"/>
  <c r="C9" i="8"/>
  <c r="E14" i="8"/>
  <c r="E15" i="8"/>
  <c r="E16" i="8"/>
  <c r="E17" i="8"/>
  <c r="E18" i="8"/>
  <c r="G3" i="7"/>
  <c r="G4" i="7"/>
  <c r="G5" i="7"/>
  <c r="G6" i="7"/>
  <c r="G7" i="7"/>
  <c r="G8" i="7"/>
  <c r="G9" i="7"/>
  <c r="G3" i="6"/>
  <c r="G4" i="6"/>
  <c r="G5" i="6"/>
  <c r="G6" i="6"/>
  <c r="G7" i="6"/>
  <c r="G8" i="6"/>
  <c r="G9" i="6"/>
  <c r="B11" i="5"/>
  <c r="C3" i="4"/>
  <c r="C4" i="4"/>
  <c r="C5" i="4"/>
  <c r="C6" i="4"/>
  <c r="C7" i="4"/>
  <c r="C8" i="4"/>
  <c r="C9" i="4"/>
  <c r="C3" i="3"/>
  <c r="C4" i="3"/>
  <c r="C5" i="3"/>
  <c r="C6" i="3"/>
  <c r="C7" i="3"/>
  <c r="C8" i="3"/>
  <c r="C9" i="3"/>
  <c r="C3" i="2"/>
  <c r="C4" i="2"/>
  <c r="C5" i="2"/>
  <c r="C6" i="2"/>
  <c r="C7" i="2"/>
  <c r="C8" i="2"/>
  <c r="C9" i="2"/>
  <c r="C3" i="1"/>
  <c r="C4" i="1"/>
  <c r="C5" i="1"/>
  <c r="C6" i="1"/>
  <c r="C7" i="1"/>
  <c r="C8" i="1"/>
  <c r="C9" i="1"/>
</calcChain>
</file>

<file path=xl/sharedStrings.xml><?xml version="1.0" encoding="utf-8"?>
<sst xmlns="http://schemas.openxmlformats.org/spreadsheetml/2006/main" count="177" uniqueCount="88">
  <si>
    <t>유찬우</t>
    <phoneticPr fontId="3" type="noConversion"/>
  </si>
  <si>
    <t>천영호</t>
    <phoneticPr fontId="3" type="noConversion"/>
  </si>
  <si>
    <t>한가연</t>
    <phoneticPr fontId="7" type="noConversion"/>
  </si>
  <si>
    <t>이주영</t>
    <phoneticPr fontId="3" type="noConversion"/>
  </si>
  <si>
    <t>김보미</t>
    <phoneticPr fontId="7" type="noConversion"/>
  </si>
  <si>
    <t>남정오</t>
    <phoneticPr fontId="3" type="noConversion"/>
  </si>
  <si>
    <t>홍선아</t>
    <phoneticPr fontId="7" type="noConversion"/>
  </si>
  <si>
    <t>결과</t>
    <phoneticPr fontId="3" type="noConversion"/>
  </si>
  <si>
    <t>평가점수</t>
  </si>
  <si>
    <t>성명</t>
    <phoneticPr fontId="3" type="noConversion"/>
  </si>
  <si>
    <t>정인영</t>
    <phoneticPr fontId="9" type="noConversion"/>
  </si>
  <si>
    <t>김은숙</t>
    <phoneticPr fontId="9" type="noConversion"/>
  </si>
  <si>
    <t>양정화</t>
    <phoneticPr fontId="9" type="noConversion"/>
  </si>
  <si>
    <t>김채진</t>
    <phoneticPr fontId="9" type="noConversion"/>
  </si>
  <si>
    <t>송우택</t>
    <phoneticPr fontId="9" type="noConversion"/>
  </si>
  <si>
    <t>이남영</t>
    <phoneticPr fontId="9" type="noConversion"/>
  </si>
  <si>
    <t>박현이</t>
    <phoneticPr fontId="9" type="noConversion"/>
  </si>
  <si>
    <t>달리기 기록</t>
    <phoneticPr fontId="7" type="noConversion"/>
  </si>
  <si>
    <t>성명</t>
  </si>
  <si>
    <t>길앤디</t>
    <phoneticPr fontId="3" type="noConversion"/>
  </si>
  <si>
    <t>나영진</t>
    <phoneticPr fontId="7" type="noConversion"/>
  </si>
  <si>
    <t>강민수</t>
    <phoneticPr fontId="3" type="noConversion"/>
  </si>
  <si>
    <t>최지훈</t>
    <phoneticPr fontId="3" type="noConversion"/>
  </si>
  <si>
    <t>최대현</t>
    <phoneticPr fontId="7" type="noConversion"/>
  </si>
  <si>
    <t>김티나</t>
    <phoneticPr fontId="3" type="noConversion"/>
  </si>
  <si>
    <t>김호진</t>
    <phoneticPr fontId="3" type="noConversion"/>
  </si>
  <si>
    <t>이송이</t>
    <phoneticPr fontId="7" type="noConversion"/>
  </si>
  <si>
    <t>손가연</t>
    <phoneticPr fontId="7" type="noConversion"/>
  </si>
  <si>
    <t>윤영희</t>
    <phoneticPr fontId="7" type="noConversion"/>
  </si>
  <si>
    <t>김찬혁</t>
    <phoneticPr fontId="7" type="noConversion"/>
  </si>
  <si>
    <t>노혜미</t>
    <phoneticPr fontId="7" type="noConversion"/>
  </si>
  <si>
    <t>곽시환</t>
    <phoneticPr fontId="7" type="noConversion"/>
  </si>
  <si>
    <t>박아랑</t>
    <phoneticPr fontId="7" type="noConversion"/>
  </si>
  <si>
    <t>순위</t>
    <phoneticPr fontId="3" type="noConversion"/>
  </si>
  <si>
    <t>총인원수</t>
    <phoneticPr fontId="3" type="noConversion"/>
  </si>
  <si>
    <t>이수진</t>
  </si>
  <si>
    <t>신애정</t>
    <phoneticPr fontId="3" type="noConversion"/>
  </si>
  <si>
    <t>강민희</t>
  </si>
  <si>
    <t>유민주</t>
    <phoneticPr fontId="3" type="noConversion"/>
  </si>
  <si>
    <t>김기훈</t>
    <phoneticPr fontId="3" type="noConversion"/>
  </si>
  <si>
    <t>한유정</t>
    <phoneticPr fontId="3" type="noConversion"/>
  </si>
  <si>
    <t>김윤주</t>
    <phoneticPr fontId="3" type="noConversion"/>
  </si>
  <si>
    <t>박은주</t>
    <phoneticPr fontId="3" type="noConversion"/>
  </si>
  <si>
    <t>가입금액</t>
    <phoneticPr fontId="7" type="noConversion"/>
  </si>
  <si>
    <t>O</t>
    <phoneticPr fontId="3" type="noConversion"/>
  </si>
  <si>
    <t>곽도빈</t>
    <phoneticPr fontId="7" type="noConversion"/>
  </si>
  <si>
    <t>잎새반</t>
    <phoneticPr fontId="3" type="noConversion"/>
  </si>
  <si>
    <t>새싹반</t>
    <phoneticPr fontId="7" type="noConversion"/>
  </si>
  <si>
    <t>사랑반</t>
    <phoneticPr fontId="7" type="noConversion"/>
  </si>
  <si>
    <t>멋진반</t>
    <phoneticPr fontId="7" type="noConversion"/>
  </si>
  <si>
    <t>출석일수</t>
    <phoneticPr fontId="3" type="noConversion"/>
  </si>
  <si>
    <t>4일차</t>
  </si>
  <si>
    <t>3일차</t>
  </si>
  <si>
    <t>2일차</t>
  </si>
  <si>
    <t>1일차</t>
    <phoneticPr fontId="3" type="noConversion"/>
  </si>
  <si>
    <t>반</t>
  </si>
  <si>
    <t>결석일수</t>
    <phoneticPr fontId="3" type="noConversion"/>
  </si>
  <si>
    <t>장혁권</t>
    <phoneticPr fontId="3" type="noConversion"/>
  </si>
  <si>
    <t>신서연</t>
    <phoneticPr fontId="3" type="noConversion"/>
  </si>
  <si>
    <t>정임순</t>
    <phoneticPr fontId="3" type="noConversion"/>
  </si>
  <si>
    <t>임원혁</t>
    <phoneticPr fontId="3" type="noConversion"/>
  </si>
  <si>
    <t>오민철</t>
    <phoneticPr fontId="3" type="noConversion"/>
  </si>
  <si>
    <t>평가</t>
    <phoneticPr fontId="3" type="noConversion"/>
  </si>
  <si>
    <t>데이터베이스</t>
    <phoneticPr fontId="3" type="noConversion"/>
  </si>
  <si>
    <t>스프레드시트</t>
    <phoneticPr fontId="3" type="noConversion"/>
  </si>
  <si>
    <t>컴퓨터일반</t>
    <phoneticPr fontId="3" type="noConversion"/>
  </si>
  <si>
    <t>성명</t>
    <phoneticPr fontId="9" type="noConversion"/>
  </si>
  <si>
    <t>[표2]</t>
    <phoneticPr fontId="3" type="noConversion"/>
  </si>
  <si>
    <t>인천지점 사원수</t>
    <phoneticPr fontId="3" type="noConversion"/>
  </si>
  <si>
    <t>서울</t>
    <phoneticPr fontId="9" type="noConversion"/>
  </si>
  <si>
    <t>김진아</t>
    <phoneticPr fontId="9" type="noConversion"/>
  </si>
  <si>
    <t>인천</t>
    <phoneticPr fontId="9" type="noConversion"/>
  </si>
  <si>
    <t>성현구</t>
    <phoneticPr fontId="3" type="noConversion"/>
  </si>
  <si>
    <t>연남영</t>
    <phoneticPr fontId="9" type="noConversion"/>
  </si>
  <si>
    <t>경기</t>
    <phoneticPr fontId="9" type="noConversion"/>
  </si>
  <si>
    <t>강지석</t>
    <phoneticPr fontId="9" type="noConversion"/>
  </si>
  <si>
    <t>전미영</t>
    <phoneticPr fontId="9" type="noConversion"/>
  </si>
  <si>
    <t>소영희</t>
    <phoneticPr fontId="9" type="noConversion"/>
  </si>
  <si>
    <t>판매량</t>
    <phoneticPr fontId="9" type="noConversion"/>
  </si>
  <si>
    <t>지점</t>
    <phoneticPr fontId="9" type="noConversion"/>
  </si>
  <si>
    <t>사원명</t>
    <phoneticPr fontId="9" type="noConversion"/>
  </si>
  <si>
    <t>[표1]</t>
    <phoneticPr fontId="3" type="noConversion"/>
  </si>
  <si>
    <t>과목별 
80점대 학생수</t>
    <phoneticPr fontId="3" type="noConversion"/>
  </si>
  <si>
    <t>안송이</t>
    <phoneticPr fontId="3" type="noConversion"/>
  </si>
  <si>
    <t>권희선</t>
    <phoneticPr fontId="3" type="noConversion"/>
  </si>
  <si>
    <t>최남영</t>
    <phoneticPr fontId="3" type="noConversion"/>
  </si>
  <si>
    <t>한강철</t>
    <phoneticPr fontId="3" type="noConversion"/>
  </si>
  <si>
    <t>강효근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</si>
</sst>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m\/d"/>
  </numFmts>
  <fonts count="1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name val="맑은 고딕"/>
      <family val="2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C0C0C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6" applyFont="1" applyBorder="1" applyAlignment="1">
      <alignment horizontal="center" vertical="center"/>
    </xf>
    <xf numFmtId="2" fontId="6" fillId="0" borderId="1" xfId="6" applyNumberFormat="1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20" fontId="6" fillId="0" borderId="1" xfId="8" applyNumberFormat="1" applyFont="1" applyBorder="1" applyAlignment="1">
      <alignment horizontal="center" vertical="center"/>
    </xf>
    <xf numFmtId="0" fontId="6" fillId="0" borderId="1" xfId="9" applyFont="1" applyBorder="1" applyAlignment="1">
      <alignment horizontal="center" vertical="center"/>
    </xf>
    <xf numFmtId="0" fontId="6" fillId="0" borderId="1" xfId="8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5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  <xf numFmtId="0" fontId="4" fillId="0" borderId="1" xfId="3" applyFont="1" applyFill="1" applyBorder="1" applyAlignment="1">
      <alignment horizontal="center" vertical="center" wrapText="1"/>
    </xf>
    <xf numFmtId="0" fontId="1" fillId="0" borderId="1" xfId="4" applyFill="1" applyBorder="1" applyAlignment="1">
      <alignment horizontal="center" vertical="center" wrapText="1"/>
    </xf>
    <xf numFmtId="0" fontId="1" fillId="0" borderId="1" xfId="2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shrinkToFit="1"/>
    </xf>
    <xf numFmtId="0" fontId="13" fillId="0" borderId="1" xfId="9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</cellXfs>
  <cellStyles count="10">
    <cellStyle name="20% - 강조색1" xfId="2" builtinId="30"/>
    <cellStyle name="20% - 강조색2" xfId="3" builtinId="34"/>
    <cellStyle name="20% - 강조색3" xfId="4" builtinId="38"/>
    <cellStyle name="20% - 강조색4" xfId="5" builtinId="42"/>
    <cellStyle name="좋음" xfId="1" builtinId="26"/>
    <cellStyle name="표준" xfId="0" builtinId="0"/>
    <cellStyle name="표준 2" xfId="9" xr:uid="{4E632757-0138-4AE1-83BB-C6B7EB55DC01}"/>
    <cellStyle name="표준 3 2" xfId="6" xr:uid="{CF605879-D45E-4F07-BEF0-8A55D6A72223}"/>
    <cellStyle name="표준 4" xfId="8" xr:uid="{7B1B3A0B-D7A8-43B9-876E-EF83943FAC93}"/>
    <cellStyle name="표준_소책자(1급)" xfId="7" xr:uid="{A031D990-EB2A-4034-B784-BC5CFA31EE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76B15-5816-48D4-A2EF-31DE00B21658}">
  <dimension ref="A1:C12"/>
  <sheetViews>
    <sheetView workbookViewId="0">
      <selection activeCell="C3" sqref="C3"/>
    </sheetView>
  </sheetViews>
  <sheetFormatPr defaultRowHeight="16.5"/>
  <cols>
    <col min="1" max="1" width="9.875" customWidth="1"/>
    <col min="2" max="2" width="10.125" customWidth="1"/>
    <col min="3" max="3" width="10.25" customWidth="1"/>
  </cols>
  <sheetData>
    <row r="1" spans="1:3" ht="20.100000000000001" customHeight="1"/>
    <row r="2" spans="1:3" ht="20.100000000000001" customHeight="1">
      <c r="A2" s="2" t="s">
        <v>9</v>
      </c>
      <c r="B2" s="2" t="s">
        <v>8</v>
      </c>
      <c r="C2" s="5" t="s">
        <v>7</v>
      </c>
    </row>
    <row r="3" spans="1:3" ht="20.100000000000001" customHeight="1">
      <c r="A3" s="4" t="s">
        <v>6</v>
      </c>
      <c r="B3" s="3">
        <v>193.27</v>
      </c>
      <c r="C3" s="1" t="str">
        <f>IF(B3&gt;=LARGE($B$3:$B$9,3),"진출","")</f>
        <v>진출</v>
      </c>
    </row>
    <row r="4" spans="1:3" ht="20.100000000000001" customHeight="1">
      <c r="A4" s="2" t="s">
        <v>5</v>
      </c>
      <c r="B4" s="3">
        <v>166.33</v>
      </c>
      <c r="C4" s="1" t="str">
        <f>IF(B4&gt;=LARGE($B$3:$B$9,3),"진출","")</f>
        <v/>
      </c>
    </row>
    <row r="5" spans="1:3" ht="20.100000000000001" customHeight="1">
      <c r="A5" s="2" t="s">
        <v>4</v>
      </c>
      <c r="B5" s="3">
        <v>173.54</v>
      </c>
      <c r="C5" s="1" t="str">
        <f>IF(B5&gt;=LARGE($B$3:$B$9,3),"진출","")</f>
        <v/>
      </c>
    </row>
    <row r="6" spans="1:3" ht="20.100000000000001" customHeight="1">
      <c r="A6" s="2" t="s">
        <v>3</v>
      </c>
      <c r="B6" s="3">
        <v>158.38999999999999</v>
      </c>
      <c r="C6" s="1" t="str">
        <f>IF(B6&gt;=LARGE($B$3:$B$9,3),"진출","")</f>
        <v/>
      </c>
    </row>
    <row r="7" spans="1:3" ht="20.100000000000001" customHeight="1">
      <c r="A7" s="2" t="s">
        <v>2</v>
      </c>
      <c r="B7" s="3">
        <v>180.77</v>
      </c>
      <c r="C7" s="1" t="str">
        <f>IF(B7&gt;=LARGE($B$3:$B$9,3),"진출","")</f>
        <v/>
      </c>
    </row>
    <row r="8" spans="1:3" ht="20.100000000000001" customHeight="1">
      <c r="A8" s="2" t="s">
        <v>1</v>
      </c>
      <c r="B8" s="3">
        <v>189.84</v>
      </c>
      <c r="C8" s="1" t="str">
        <f>IF(B8&gt;=LARGE($B$3:$B$9,3),"진출","")</f>
        <v>진출</v>
      </c>
    </row>
    <row r="9" spans="1:3" ht="20.100000000000001" customHeight="1">
      <c r="A9" s="2" t="s">
        <v>0</v>
      </c>
      <c r="B9" s="1">
        <v>192.45</v>
      </c>
      <c r="C9" s="1" t="str">
        <f>IF(B9&gt;=LARGE($B$3:$B$9,3),"진출","")</f>
        <v>진출</v>
      </c>
    </row>
    <row r="10" spans="1:3" ht="20.100000000000001" customHeight="1"/>
    <row r="11" spans="1:3" ht="20.100000000000001" customHeight="1"/>
    <row r="12" spans="1:3" ht="20.100000000000001" customHeight="1"/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4AEAC-FF46-4D3E-A1B6-C2A413523B54}">
  <dimension ref="A1:C11"/>
  <sheetViews>
    <sheetView workbookViewId="0">
      <selection activeCell="C2" sqref="C2"/>
    </sheetView>
  </sheetViews>
  <sheetFormatPr defaultRowHeight="16.5"/>
  <cols>
    <col min="2" max="2" width="15.375" customWidth="1"/>
    <col min="3" max="3" width="11.875" customWidth="1"/>
  </cols>
  <sheetData>
    <row r="1" spans="1:3" ht="20.100000000000001" customHeight="1"/>
    <row r="2" spans="1:3" ht="20.100000000000001" customHeight="1">
      <c r="A2" s="8" t="s">
        <v>18</v>
      </c>
      <c r="B2" s="8" t="s">
        <v>17</v>
      </c>
      <c r="C2" s="5" t="s">
        <v>7</v>
      </c>
    </row>
    <row r="3" spans="1:3" ht="20.100000000000001" customHeight="1">
      <c r="A3" s="7" t="s">
        <v>16</v>
      </c>
      <c r="B3" s="6">
        <v>0.20138888888888887</v>
      </c>
      <c r="C3" s="1" t="str">
        <f>IF(B3&lt;=SMALL($B$3:$B$9,3),"진출","")</f>
        <v/>
      </c>
    </row>
    <row r="4" spans="1:3" ht="20.100000000000001" customHeight="1">
      <c r="A4" s="7" t="s">
        <v>15</v>
      </c>
      <c r="B4" s="6">
        <v>0.17777777777777778</v>
      </c>
      <c r="C4" s="1" t="str">
        <f>IF(B4&lt;=SMALL($B$3:$B$9,3),"진출","")</f>
        <v>진출</v>
      </c>
    </row>
    <row r="5" spans="1:3" ht="20.100000000000001" customHeight="1">
      <c r="A5" s="7" t="s">
        <v>14</v>
      </c>
      <c r="B5" s="6">
        <v>0.14375000000000002</v>
      </c>
      <c r="C5" s="1" t="str">
        <f>IF(B5&lt;=SMALL($B$3:$B$9,3),"진출","")</f>
        <v>진출</v>
      </c>
    </row>
    <row r="6" spans="1:3" ht="20.100000000000001" customHeight="1">
      <c r="A6" s="7" t="s">
        <v>13</v>
      </c>
      <c r="B6" s="6">
        <v>0.22916666666666666</v>
      </c>
      <c r="C6" s="1" t="str">
        <f>IF(B6&lt;=SMALL($B$3:$B$9,3),"진출","")</f>
        <v/>
      </c>
    </row>
    <row r="7" spans="1:3" ht="20.100000000000001" customHeight="1">
      <c r="A7" s="7" t="s">
        <v>12</v>
      </c>
      <c r="B7" s="6">
        <v>0.18055555555555555</v>
      </c>
      <c r="C7" s="1" t="str">
        <f>IF(B7&lt;=SMALL($B$3:$B$9,3),"진출","")</f>
        <v/>
      </c>
    </row>
    <row r="8" spans="1:3" ht="20.100000000000001" customHeight="1">
      <c r="A8" s="7" t="s">
        <v>11</v>
      </c>
      <c r="B8" s="6">
        <v>0.1451388888888889</v>
      </c>
      <c r="C8" s="1" t="str">
        <f>IF(B8&lt;=SMALL($B$3:$B$9,3),"진출","")</f>
        <v>진출</v>
      </c>
    </row>
    <row r="9" spans="1:3" ht="20.100000000000001" customHeight="1">
      <c r="A9" s="7" t="s">
        <v>10</v>
      </c>
      <c r="B9" s="6">
        <v>0.19999999999999998</v>
      </c>
      <c r="C9" s="1" t="str">
        <f>IF(B9&lt;=SMALL($B$3:$B$9,3),"진출","")</f>
        <v/>
      </c>
    </row>
    <row r="10" spans="1:3" ht="20.100000000000001" customHeight="1"/>
    <row r="11" spans="1:3" ht="20.100000000000001" customHeight="1"/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C679F-868F-410D-862C-D74BEE8DB9F4}">
  <dimension ref="A1:C13"/>
  <sheetViews>
    <sheetView workbookViewId="0">
      <selection activeCell="C2" sqref="C2"/>
    </sheetView>
  </sheetViews>
  <sheetFormatPr defaultRowHeight="16.5"/>
  <cols>
    <col min="3" max="3" width="12.375" customWidth="1"/>
  </cols>
  <sheetData>
    <row r="1" spans="1:3" ht="20.100000000000001" customHeight="1"/>
    <row r="2" spans="1:3" ht="20.100000000000001" customHeight="1">
      <c r="A2" s="2" t="s">
        <v>9</v>
      </c>
      <c r="B2" s="2" t="s">
        <v>8</v>
      </c>
      <c r="C2" s="5" t="s">
        <v>7</v>
      </c>
    </row>
    <row r="3" spans="1:3" ht="20.100000000000001" customHeight="1">
      <c r="A3" s="10" t="s">
        <v>25</v>
      </c>
      <c r="B3" s="9">
        <v>85.7</v>
      </c>
      <c r="C3" s="1" t="str">
        <f>IF(_xlfn.RANK.EQ(B3,$B$3:$B$9,0)&lt;=3,"진출","")</f>
        <v>진출</v>
      </c>
    </row>
    <row r="4" spans="1:3" ht="20.100000000000001" customHeight="1">
      <c r="A4" s="10" t="s">
        <v>24</v>
      </c>
      <c r="B4" s="9">
        <v>94.2</v>
      </c>
      <c r="C4" s="1" t="str">
        <f>IF(_xlfn.RANK.EQ(B4,$B$3:$B$9,0)&lt;=3,"진출","")</f>
        <v>진출</v>
      </c>
    </row>
    <row r="5" spans="1:3" ht="20.100000000000001" customHeight="1">
      <c r="A5" s="10" t="s">
        <v>23</v>
      </c>
      <c r="B5" s="9">
        <v>80.400000000000006</v>
      </c>
      <c r="C5" s="1" t="str">
        <f>IF(_xlfn.RANK.EQ(B5,$B$3:$B$9,0)&lt;=3,"진출","")</f>
        <v/>
      </c>
    </row>
    <row r="6" spans="1:3" ht="20.100000000000001" customHeight="1">
      <c r="A6" s="10" t="s">
        <v>22</v>
      </c>
      <c r="B6" s="9">
        <v>77.599999999999994</v>
      </c>
      <c r="C6" s="1" t="str">
        <f>IF(_xlfn.RANK.EQ(B6,$B$3:$B$9,0)&lt;=3,"진출","")</f>
        <v/>
      </c>
    </row>
    <row r="7" spans="1:3" ht="20.100000000000001" customHeight="1">
      <c r="A7" s="10" t="s">
        <v>21</v>
      </c>
      <c r="B7" s="9">
        <v>78.400000000000006</v>
      </c>
      <c r="C7" s="1" t="str">
        <f>IF(_xlfn.RANK.EQ(B7,$B$3:$B$9,0)&lt;=3,"진출","")</f>
        <v/>
      </c>
    </row>
    <row r="8" spans="1:3" ht="20.100000000000001" customHeight="1">
      <c r="A8" s="11" t="s">
        <v>20</v>
      </c>
      <c r="B8" s="9">
        <v>79.400000000000006</v>
      </c>
      <c r="C8" s="1" t="str">
        <f>IF(_xlfn.RANK.EQ(B8,$B$3:$B$9,0)&lt;=3,"진출","")</f>
        <v/>
      </c>
    </row>
    <row r="9" spans="1:3" ht="20.100000000000001" customHeight="1">
      <c r="A9" s="10" t="s">
        <v>19</v>
      </c>
      <c r="B9" s="9">
        <v>97.3</v>
      </c>
      <c r="C9" s="1" t="str">
        <f>IF(_xlfn.RANK.EQ(B9,$B$3:$B$9,0)&lt;=3,"진출","")</f>
        <v>진출</v>
      </c>
    </row>
    <row r="10" spans="1:3" ht="20.100000000000001" customHeight="1"/>
    <row r="11" spans="1:3" ht="20.100000000000001" customHeight="1"/>
    <row r="12" spans="1:3" ht="20.100000000000001" customHeight="1"/>
    <row r="13" spans="1:3" ht="20.100000000000001" customHeight="1"/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920DD-A40D-426B-A260-66511AC4CBCB}">
  <dimension ref="A1:C12"/>
  <sheetViews>
    <sheetView workbookViewId="0">
      <selection activeCell="C2" sqref="C2"/>
    </sheetView>
  </sheetViews>
  <sheetFormatPr defaultRowHeight="16.5"/>
  <cols>
    <col min="1" max="1" width="9.625" customWidth="1"/>
    <col min="2" max="2" width="13" customWidth="1"/>
    <col min="3" max="3" width="11" customWidth="1"/>
  </cols>
  <sheetData>
    <row r="1" spans="1:3" ht="20.100000000000001" customHeight="1"/>
    <row r="2" spans="1:3" ht="20.100000000000001" customHeight="1">
      <c r="A2" s="16" t="s">
        <v>9</v>
      </c>
      <c r="B2" s="8" t="s">
        <v>17</v>
      </c>
      <c r="C2" s="5" t="s">
        <v>33</v>
      </c>
    </row>
    <row r="3" spans="1:3" ht="20.100000000000001" customHeight="1">
      <c r="A3" s="14" t="s">
        <v>32</v>
      </c>
      <c r="B3" s="6">
        <v>0.15972222222222224</v>
      </c>
      <c r="C3" s="1">
        <f>_xlfn.RANK.AVG(B3,$B$3:$B$9,1)</f>
        <v>3</v>
      </c>
    </row>
    <row r="4" spans="1:3" ht="20.100000000000001" customHeight="1">
      <c r="A4" s="15" t="s">
        <v>31</v>
      </c>
      <c r="B4" s="6">
        <v>0.18055555555555555</v>
      </c>
      <c r="C4" s="1">
        <f>_xlfn.RANK.AVG(B4,$B$3:$B$9,1)</f>
        <v>4.5</v>
      </c>
    </row>
    <row r="5" spans="1:3" ht="20.100000000000001" customHeight="1">
      <c r="A5" s="14" t="s">
        <v>30</v>
      </c>
      <c r="B5" s="6">
        <v>0.14375000000000002</v>
      </c>
      <c r="C5" s="1">
        <f>_xlfn.RANK.AVG(B5,$B$3:$B$9,1)</f>
        <v>1</v>
      </c>
    </row>
    <row r="6" spans="1:3" ht="20.100000000000001" customHeight="1">
      <c r="A6" s="13" t="s">
        <v>29</v>
      </c>
      <c r="B6" s="6">
        <v>0.21875</v>
      </c>
      <c r="C6" s="1">
        <f>_xlfn.RANK.AVG(B6,$B$3:$B$9,1)</f>
        <v>7</v>
      </c>
    </row>
    <row r="7" spans="1:3" ht="20.100000000000001" customHeight="1">
      <c r="A7" s="12" t="s">
        <v>28</v>
      </c>
      <c r="B7" s="6">
        <v>0.18055555555555555</v>
      </c>
      <c r="C7" s="1">
        <f>_xlfn.RANK.AVG(B7,$B$3:$B$9,1)</f>
        <v>4.5</v>
      </c>
    </row>
    <row r="8" spans="1:3" ht="20.100000000000001" customHeight="1">
      <c r="A8" s="12" t="s">
        <v>27</v>
      </c>
      <c r="B8" s="6">
        <v>0.15833333333333333</v>
      </c>
      <c r="C8" s="1">
        <f>_xlfn.RANK.AVG(B8,$B$3:$B$9,1)</f>
        <v>2</v>
      </c>
    </row>
    <row r="9" spans="1:3" ht="20.100000000000001" customHeight="1">
      <c r="A9" s="12" t="s">
        <v>26</v>
      </c>
      <c r="B9" s="6">
        <v>0.19513888888888889</v>
      </c>
      <c r="C9" s="1">
        <f>_xlfn.RANK.AVG(B9,$B$3:$B$9,1)</f>
        <v>6</v>
      </c>
    </row>
    <row r="10" spans="1:3" ht="20.100000000000001" customHeight="1"/>
    <row r="11" spans="1:3" ht="20.100000000000001" customHeight="1"/>
    <row r="12" spans="1:3" ht="20.100000000000001" customHeight="1"/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E7880-1C65-4914-9643-34C4EED35572}">
  <dimension ref="A1:B15"/>
  <sheetViews>
    <sheetView workbookViewId="0">
      <selection activeCell="C2" sqref="C2"/>
    </sheetView>
  </sheetViews>
  <sheetFormatPr defaultRowHeight="16.5"/>
  <cols>
    <col min="2" max="2" width="10.625" customWidth="1"/>
  </cols>
  <sheetData>
    <row r="1" spans="1:2" ht="20.100000000000001" customHeight="1"/>
    <row r="2" spans="1:2" ht="20.100000000000001" customHeight="1">
      <c r="A2" s="8" t="s">
        <v>9</v>
      </c>
      <c r="B2" s="8" t="s">
        <v>43</v>
      </c>
    </row>
    <row r="3" spans="1:2" ht="20.100000000000001" customHeight="1">
      <c r="A3" s="9" t="s">
        <v>42</v>
      </c>
      <c r="B3" s="17">
        <v>20000</v>
      </c>
    </row>
    <row r="4" spans="1:2" ht="20.100000000000001" customHeight="1">
      <c r="A4" s="9" t="s">
        <v>41</v>
      </c>
      <c r="B4" s="17">
        <v>25800</v>
      </c>
    </row>
    <row r="5" spans="1:2" ht="20.100000000000001" customHeight="1">
      <c r="A5" s="9" t="s">
        <v>40</v>
      </c>
      <c r="B5" s="17">
        <v>28800</v>
      </c>
    </row>
    <row r="6" spans="1:2" ht="20.100000000000001" customHeight="1">
      <c r="A6" s="9" t="s">
        <v>39</v>
      </c>
      <c r="B6" s="17">
        <v>32000</v>
      </c>
    </row>
    <row r="7" spans="1:2" ht="20.100000000000001" customHeight="1">
      <c r="A7" s="9" t="s">
        <v>38</v>
      </c>
      <c r="B7" s="17">
        <v>35000</v>
      </c>
    </row>
    <row r="8" spans="1:2" ht="20.100000000000001" customHeight="1">
      <c r="A8" s="9" t="s">
        <v>37</v>
      </c>
      <c r="B8" s="17">
        <v>45000</v>
      </c>
    </row>
    <row r="9" spans="1:2" ht="20.100000000000001" customHeight="1">
      <c r="A9" s="9" t="s">
        <v>36</v>
      </c>
      <c r="B9" s="17">
        <v>55800</v>
      </c>
    </row>
    <row r="10" spans="1:2" ht="20.100000000000001" customHeight="1">
      <c r="A10" s="9" t="s">
        <v>35</v>
      </c>
      <c r="B10" s="17">
        <v>89500</v>
      </c>
    </row>
    <row r="11" spans="1:2" ht="20.100000000000001" customHeight="1">
      <c r="A11" s="5" t="s">
        <v>34</v>
      </c>
      <c r="B11" s="9" t="str">
        <f>COUNT(B3:B10)&amp;"명"</f>
        <v>8명</v>
      </c>
    </row>
    <row r="12" spans="1:2" ht="20.100000000000001" customHeight="1"/>
    <row r="13" spans="1:2" ht="20.100000000000001" customHeight="1"/>
    <row r="14" spans="1:2" ht="20.100000000000001" customHeight="1"/>
    <row r="15" spans="1:2" ht="20.100000000000001" customHeight="1"/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940F9-5F45-4B9A-9D22-7080C224AB9F}">
  <dimension ref="A1:G13"/>
  <sheetViews>
    <sheetView workbookViewId="0">
      <selection activeCell="C2" sqref="C2"/>
    </sheetView>
  </sheetViews>
  <sheetFormatPr defaultRowHeight="16.5"/>
  <cols>
    <col min="7" max="7" width="10.625" customWidth="1"/>
  </cols>
  <sheetData>
    <row r="1" spans="1:7" ht="20.100000000000001" customHeight="1"/>
    <row r="2" spans="1:7" ht="20.100000000000001" customHeight="1">
      <c r="A2" s="16" t="s">
        <v>55</v>
      </c>
      <c r="B2" s="16" t="s">
        <v>9</v>
      </c>
      <c r="C2" s="22" t="s">
        <v>54</v>
      </c>
      <c r="D2" s="22" t="s">
        <v>53</v>
      </c>
      <c r="E2" s="22" t="s">
        <v>52</v>
      </c>
      <c r="F2" s="22" t="s">
        <v>51</v>
      </c>
      <c r="G2" s="5" t="s">
        <v>50</v>
      </c>
    </row>
    <row r="3" spans="1:7" ht="20.100000000000001" customHeight="1">
      <c r="A3" s="21" t="s">
        <v>49</v>
      </c>
      <c r="B3" s="14" t="s">
        <v>32</v>
      </c>
      <c r="C3" s="18" t="s">
        <v>44</v>
      </c>
      <c r="D3" s="18" t="s">
        <v>44</v>
      </c>
      <c r="E3" s="18" t="s">
        <v>44</v>
      </c>
      <c r="F3" s="9"/>
      <c r="G3" s="9">
        <f>COUNTA(C3:F3)</f>
        <v>3</v>
      </c>
    </row>
    <row r="4" spans="1:7" ht="20.100000000000001" customHeight="1">
      <c r="A4" s="21" t="s">
        <v>48</v>
      </c>
      <c r="B4" s="14" t="s">
        <v>30</v>
      </c>
      <c r="C4" s="18" t="s">
        <v>44</v>
      </c>
      <c r="D4" s="18" t="s">
        <v>44</v>
      </c>
      <c r="E4" s="18" t="s">
        <v>44</v>
      </c>
      <c r="F4" s="9"/>
      <c r="G4" s="9">
        <f>COUNTA(C4:F4)</f>
        <v>3</v>
      </c>
    </row>
    <row r="5" spans="1:7" ht="20.100000000000001" customHeight="1">
      <c r="A5" s="20" t="s">
        <v>48</v>
      </c>
      <c r="B5" s="13" t="s">
        <v>29</v>
      </c>
      <c r="C5" s="18" t="s">
        <v>44</v>
      </c>
      <c r="D5" s="18" t="s">
        <v>44</v>
      </c>
      <c r="E5" s="18" t="s">
        <v>44</v>
      </c>
      <c r="F5" s="18" t="s">
        <v>44</v>
      </c>
      <c r="G5" s="9">
        <f>COUNTA(C5:F5)</f>
        <v>4</v>
      </c>
    </row>
    <row r="6" spans="1:7" ht="20.100000000000001" customHeight="1">
      <c r="A6" s="20" t="s">
        <v>47</v>
      </c>
      <c r="B6" s="12" t="s">
        <v>28</v>
      </c>
      <c r="C6" s="18" t="s">
        <v>44</v>
      </c>
      <c r="D6" s="18" t="s">
        <v>44</v>
      </c>
      <c r="E6" s="18" t="s">
        <v>44</v>
      </c>
      <c r="F6" s="9"/>
      <c r="G6" s="9">
        <f>COUNTA(C6:F6)</f>
        <v>3</v>
      </c>
    </row>
    <row r="7" spans="1:7" ht="20.100000000000001" customHeight="1">
      <c r="A7" s="20" t="s">
        <v>47</v>
      </c>
      <c r="B7" s="12" t="s">
        <v>27</v>
      </c>
      <c r="C7" s="18" t="s">
        <v>44</v>
      </c>
      <c r="D7" s="18"/>
      <c r="E7" s="18" t="s">
        <v>44</v>
      </c>
      <c r="F7" s="18" t="s">
        <v>44</v>
      </c>
      <c r="G7" s="9">
        <f>COUNTA(C7:F7)</f>
        <v>3</v>
      </c>
    </row>
    <row r="8" spans="1:7" ht="20.100000000000001" customHeight="1">
      <c r="A8" s="20" t="s">
        <v>47</v>
      </c>
      <c r="B8" s="12" t="s">
        <v>26</v>
      </c>
      <c r="C8" s="18" t="s">
        <v>44</v>
      </c>
      <c r="D8" s="18" t="s">
        <v>44</v>
      </c>
      <c r="E8" s="18" t="s">
        <v>44</v>
      </c>
      <c r="F8" s="18" t="s">
        <v>44</v>
      </c>
      <c r="G8" s="9">
        <f>COUNTA(C8:F8)</f>
        <v>4</v>
      </c>
    </row>
    <row r="9" spans="1:7" ht="20.100000000000001" customHeight="1">
      <c r="A9" s="19" t="s">
        <v>46</v>
      </c>
      <c r="B9" s="19" t="s">
        <v>45</v>
      </c>
      <c r="C9" s="18"/>
      <c r="D9" s="18" t="s">
        <v>44</v>
      </c>
      <c r="E9" s="18" t="s">
        <v>44</v>
      </c>
      <c r="F9" s="18" t="s">
        <v>44</v>
      </c>
      <c r="G9" s="9">
        <f>COUNTA(C9:F9)</f>
        <v>3</v>
      </c>
    </row>
    <row r="10" spans="1:7" ht="20.100000000000001" customHeight="1"/>
    <row r="11" spans="1:7" ht="20.100000000000001" customHeight="1"/>
    <row r="12" spans="1:7" ht="20.100000000000001" customHeight="1"/>
    <row r="13" spans="1:7" ht="20.100000000000001" customHeight="1"/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7858E-2250-4E3B-9633-0DA2E1C2C9BE}">
  <dimension ref="A1:G17"/>
  <sheetViews>
    <sheetView workbookViewId="0">
      <selection activeCell="C2" sqref="C2"/>
    </sheetView>
  </sheetViews>
  <sheetFormatPr defaultRowHeight="16.5"/>
  <cols>
    <col min="7" max="7" width="11" customWidth="1"/>
  </cols>
  <sheetData>
    <row r="1" spans="1:7" ht="20.100000000000001" customHeight="1"/>
    <row r="2" spans="1:7" ht="20.100000000000001" customHeight="1">
      <c r="A2" s="16" t="s">
        <v>55</v>
      </c>
      <c r="B2" s="16" t="s">
        <v>9</v>
      </c>
      <c r="C2" s="22" t="s">
        <v>54</v>
      </c>
      <c r="D2" s="22" t="s">
        <v>53</v>
      </c>
      <c r="E2" s="22" t="s">
        <v>52</v>
      </c>
      <c r="F2" s="22" t="s">
        <v>51</v>
      </c>
      <c r="G2" s="5" t="s">
        <v>56</v>
      </c>
    </row>
    <row r="3" spans="1:7" ht="20.100000000000001" customHeight="1">
      <c r="A3" s="21" t="s">
        <v>49</v>
      </c>
      <c r="B3" s="14" t="s">
        <v>32</v>
      </c>
      <c r="C3" s="18" t="s">
        <v>44</v>
      </c>
      <c r="D3" s="18" t="s">
        <v>44</v>
      </c>
      <c r="E3" s="18" t="s">
        <v>44</v>
      </c>
      <c r="F3" s="9"/>
      <c r="G3" s="9">
        <f>COUNTBLANK(C3:F3)</f>
        <v>1</v>
      </c>
    </row>
    <row r="4" spans="1:7" ht="20.100000000000001" customHeight="1">
      <c r="A4" s="21" t="s">
        <v>48</v>
      </c>
      <c r="B4" s="14" t="s">
        <v>30</v>
      </c>
      <c r="C4" s="18" t="s">
        <v>44</v>
      </c>
      <c r="D4" s="18" t="s">
        <v>44</v>
      </c>
      <c r="E4" s="18" t="s">
        <v>44</v>
      </c>
      <c r="F4" s="9"/>
      <c r="G4" s="9">
        <f>COUNTBLANK(C4:F4)</f>
        <v>1</v>
      </c>
    </row>
    <row r="5" spans="1:7" ht="20.100000000000001" customHeight="1">
      <c r="A5" s="20" t="s">
        <v>48</v>
      </c>
      <c r="B5" s="13" t="s">
        <v>29</v>
      </c>
      <c r="C5" s="18" t="s">
        <v>44</v>
      </c>
      <c r="D5" s="18" t="s">
        <v>44</v>
      </c>
      <c r="E5" s="18" t="s">
        <v>44</v>
      </c>
      <c r="F5" s="18" t="s">
        <v>44</v>
      </c>
      <c r="G5" s="9">
        <f>COUNTBLANK(C5:F5)</f>
        <v>0</v>
      </c>
    </row>
    <row r="6" spans="1:7" ht="20.100000000000001" customHeight="1">
      <c r="A6" s="20" t="s">
        <v>47</v>
      </c>
      <c r="B6" s="12" t="s">
        <v>28</v>
      </c>
      <c r="C6" s="18" t="s">
        <v>44</v>
      </c>
      <c r="D6" s="18" t="s">
        <v>44</v>
      </c>
      <c r="E6" s="18" t="s">
        <v>44</v>
      </c>
      <c r="F6" s="9"/>
      <c r="G6" s="9">
        <f>COUNTBLANK(C6:F6)</f>
        <v>1</v>
      </c>
    </row>
    <row r="7" spans="1:7" ht="20.100000000000001" customHeight="1">
      <c r="A7" s="20" t="s">
        <v>47</v>
      </c>
      <c r="B7" s="12" t="s">
        <v>27</v>
      </c>
      <c r="C7" s="18" t="s">
        <v>44</v>
      </c>
      <c r="D7" s="18"/>
      <c r="E7" s="18" t="s">
        <v>44</v>
      </c>
      <c r="F7" s="18" t="s">
        <v>44</v>
      </c>
      <c r="G7" s="9">
        <f>COUNTBLANK(C7:F7)</f>
        <v>1</v>
      </c>
    </row>
    <row r="8" spans="1:7" ht="20.100000000000001" customHeight="1">
      <c r="A8" s="20" t="s">
        <v>47</v>
      </c>
      <c r="B8" s="12" t="s">
        <v>26</v>
      </c>
      <c r="C8" s="18" t="s">
        <v>44</v>
      </c>
      <c r="D8" s="18" t="s">
        <v>44</v>
      </c>
      <c r="E8" s="18" t="s">
        <v>44</v>
      </c>
      <c r="F8" s="18" t="s">
        <v>44</v>
      </c>
      <c r="G8" s="9">
        <f>COUNTBLANK(C8:F8)</f>
        <v>0</v>
      </c>
    </row>
    <row r="9" spans="1:7" ht="20.100000000000001" customHeight="1">
      <c r="A9" s="19" t="s">
        <v>46</v>
      </c>
      <c r="B9" s="19" t="s">
        <v>45</v>
      </c>
      <c r="C9" s="18"/>
      <c r="D9" s="18" t="s">
        <v>44</v>
      </c>
      <c r="E9" s="18" t="s">
        <v>44</v>
      </c>
      <c r="F9" s="18" t="s">
        <v>44</v>
      </c>
      <c r="G9" s="9">
        <f>COUNTBLANK(C9:F9)</f>
        <v>1</v>
      </c>
    </row>
    <row r="10" spans="1:7" ht="20.100000000000001" customHeight="1"/>
    <row r="11" spans="1:7" ht="20.100000000000001" customHeight="1"/>
    <row r="12" spans="1:7" ht="20.100000000000001" customHeight="1"/>
    <row r="13" spans="1:7" ht="20.100000000000001" customHeight="1"/>
    <row r="14" spans="1:7" ht="20.100000000000001" customHeight="1"/>
    <row r="15" spans="1:7" ht="20.100000000000001" customHeight="1"/>
    <row r="16" spans="1:7" ht="20.100000000000001" customHeight="1"/>
    <row r="17" customFormat="1" ht="20.100000000000001" customHeight="1"/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FD867-9044-4FD3-AD24-67CF7ABA78AD}">
  <dimension ref="A1:E22"/>
  <sheetViews>
    <sheetView topLeftCell="A12" workbookViewId="0">
      <selection activeCell="C2" sqref="C2"/>
    </sheetView>
  </sheetViews>
  <sheetFormatPr defaultRowHeight="16.5"/>
  <cols>
    <col min="1" max="1" width="11.125" customWidth="1"/>
    <col min="2" max="2" width="11" customWidth="1"/>
    <col min="3" max="3" width="13.625" customWidth="1"/>
    <col min="4" max="4" width="14.625" customWidth="1"/>
    <col min="5" max="5" width="14.25" customWidth="1"/>
  </cols>
  <sheetData>
    <row r="1" spans="1:5" ht="20.100000000000001" customHeight="1">
      <c r="A1" s="24" t="s">
        <v>81</v>
      </c>
    </row>
    <row r="2" spans="1:5" ht="20.100000000000001" customHeight="1">
      <c r="A2" s="23" t="s">
        <v>80</v>
      </c>
      <c r="B2" s="23" t="s">
        <v>79</v>
      </c>
      <c r="C2" s="23" t="s">
        <v>78</v>
      </c>
    </row>
    <row r="3" spans="1:5" ht="20.100000000000001" customHeight="1">
      <c r="A3" s="23" t="s">
        <v>77</v>
      </c>
      <c r="B3" s="23" t="s">
        <v>69</v>
      </c>
      <c r="C3" s="23">
        <v>107</v>
      </c>
    </row>
    <row r="4" spans="1:5" ht="20.100000000000001" customHeight="1">
      <c r="A4" s="23" t="s">
        <v>76</v>
      </c>
      <c r="B4" s="23" t="s">
        <v>71</v>
      </c>
      <c r="C4" s="23">
        <v>79</v>
      </c>
    </row>
    <row r="5" spans="1:5" ht="20.100000000000001" customHeight="1">
      <c r="A5" s="23" t="s">
        <v>75</v>
      </c>
      <c r="B5" s="23" t="s">
        <v>74</v>
      </c>
      <c r="C5" s="23">
        <v>76</v>
      </c>
    </row>
    <row r="6" spans="1:5" ht="20.100000000000001" customHeight="1">
      <c r="A6" s="23" t="s">
        <v>73</v>
      </c>
      <c r="B6" s="23" t="s">
        <v>69</v>
      </c>
      <c r="C6" s="23">
        <v>114</v>
      </c>
    </row>
    <row r="7" spans="1:5" ht="20.100000000000001" customHeight="1">
      <c r="A7" s="23" t="s">
        <v>72</v>
      </c>
      <c r="B7" s="23" t="s">
        <v>71</v>
      </c>
      <c r="C7" s="23">
        <v>89</v>
      </c>
    </row>
    <row r="8" spans="1:5" ht="20.100000000000001" customHeight="1">
      <c r="A8" s="23" t="s">
        <v>70</v>
      </c>
      <c r="B8" s="23" t="s">
        <v>69</v>
      </c>
      <c r="C8" s="23">
        <v>91</v>
      </c>
    </row>
    <row r="9" spans="1:5" ht="20.100000000000001" customHeight="1">
      <c r="A9" s="26" t="s">
        <v>68</v>
      </c>
      <c r="B9" s="25"/>
      <c r="C9" s="9">
        <f>COUNTIF(B3:B8,"인천")</f>
        <v>2</v>
      </c>
    </row>
    <row r="10" spans="1:5" ht="20.100000000000001" customHeight="1"/>
    <row r="11" spans="1:5" ht="20.100000000000001" customHeight="1"/>
    <row r="12" spans="1:5" ht="20.100000000000001" customHeight="1">
      <c r="A12" s="24" t="s">
        <v>67</v>
      </c>
    </row>
    <row r="13" spans="1:5" ht="20.100000000000001" customHeight="1">
      <c r="A13" s="23" t="s">
        <v>66</v>
      </c>
      <c r="B13" s="1" t="s">
        <v>65</v>
      </c>
      <c r="C13" s="1" t="s">
        <v>64</v>
      </c>
      <c r="D13" s="1" t="s">
        <v>63</v>
      </c>
      <c r="E13" s="5" t="s">
        <v>62</v>
      </c>
    </row>
    <row r="14" spans="1:5" ht="20.100000000000001" customHeight="1">
      <c r="A14" s="1" t="s">
        <v>61</v>
      </c>
      <c r="B14" s="1">
        <v>88</v>
      </c>
      <c r="C14" s="1">
        <v>76</v>
      </c>
      <c r="D14" s="1">
        <v>92</v>
      </c>
      <c r="E14" s="9" t="str">
        <f>IF(AND(COUNTIF(B14:D14,"&gt;=40")=3,AVERAGE(B14:D14)&gt;=60),"합격","불합격")</f>
        <v>합격</v>
      </c>
    </row>
    <row r="15" spans="1:5" ht="20.100000000000001" customHeight="1">
      <c r="A15" s="1" t="s">
        <v>60</v>
      </c>
      <c r="B15" s="1">
        <v>64</v>
      </c>
      <c r="C15" s="1">
        <v>38</v>
      </c>
      <c r="D15" s="1">
        <v>76</v>
      </c>
      <c r="E15" s="9" t="str">
        <f>IF(AND(COUNTIF(B15:D15,"&gt;=40")=3,AVERAGE(B15:D15)&gt;=60),"합격","불합격")</f>
        <v>불합격</v>
      </c>
    </row>
    <row r="16" spans="1:5" ht="20.100000000000001" customHeight="1">
      <c r="A16" s="1" t="s">
        <v>59</v>
      </c>
      <c r="B16" s="1">
        <v>66</v>
      </c>
      <c r="C16" s="1">
        <v>84</v>
      </c>
      <c r="D16" s="1">
        <v>72</v>
      </c>
      <c r="E16" s="9" t="str">
        <f>IF(AND(COUNTIF(B16:D16,"&gt;=40")=3,AVERAGE(B16:D16)&gt;=60),"합격","불합격")</f>
        <v>합격</v>
      </c>
    </row>
    <row r="17" spans="1:5" ht="20.100000000000001" customHeight="1">
      <c r="A17" s="1" t="s">
        <v>58</v>
      </c>
      <c r="B17" s="1">
        <v>84</v>
      </c>
      <c r="C17" s="1">
        <v>76</v>
      </c>
      <c r="D17" s="1">
        <v>80</v>
      </c>
      <c r="E17" s="9" t="str">
        <f>IF(AND(COUNTIF(B17:D17,"&gt;=40")=3,AVERAGE(B17:D17)&gt;=60),"합격","불합격")</f>
        <v>합격</v>
      </c>
    </row>
    <row r="18" spans="1:5" ht="20.100000000000001" customHeight="1">
      <c r="A18" s="1" t="s">
        <v>57</v>
      </c>
      <c r="B18" s="1">
        <v>62</v>
      </c>
      <c r="C18" s="1">
        <v>40</v>
      </c>
      <c r="D18" s="1">
        <v>76</v>
      </c>
      <c r="E18" s="9" t="str">
        <f>IF(AND(COUNTIF(B18:D18,"&gt;=40")=3,AVERAGE(B18:D18)&gt;=60),"합격","불합격")</f>
        <v>불합격</v>
      </c>
    </row>
    <row r="19" spans="1:5" ht="20.100000000000001" customHeight="1"/>
    <row r="20" spans="1:5" ht="20.100000000000001" customHeight="1"/>
    <row r="21" spans="1:5" ht="20.100000000000001" customHeight="1"/>
    <row r="22" spans="1:5" ht="20.100000000000001" customHeight="1"/>
  </sheetData>
  <mergeCells count="1">
    <mergeCell ref="A9:B9"/>
  </mergeCells>
  <phoneticPr fontId="3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3EBE9-FDB5-44AD-A9CF-F55F0C55A772}">
  <dimension ref="A1:D13"/>
  <sheetViews>
    <sheetView tabSelected="1" workbookViewId="0">
      <selection activeCell="A9" sqref="A9"/>
    </sheetView>
  </sheetViews>
  <sheetFormatPr defaultRowHeight="16.5"/>
  <cols>
    <col min="1" max="1" width="16.25" customWidth="1"/>
    <col min="2" max="2" width="14.25" customWidth="1"/>
    <col min="3" max="3" width="15" customWidth="1"/>
    <col min="4" max="4" width="15.625" customWidth="1"/>
  </cols>
  <sheetData>
    <row r="1" spans="1:4" ht="20.100000000000001" customHeight="1"/>
    <row r="2" spans="1:4" ht="20.100000000000001" customHeight="1">
      <c r="A2" s="23" t="s">
        <v>66</v>
      </c>
      <c r="B2" s="1" t="s">
        <v>65</v>
      </c>
      <c r="C2" s="1" t="s">
        <v>64</v>
      </c>
      <c r="D2" s="1" t="s">
        <v>63</v>
      </c>
    </row>
    <row r="3" spans="1:4" ht="20.100000000000001" customHeight="1">
      <c r="A3" s="1" t="s">
        <v>87</v>
      </c>
      <c r="B3" s="1">
        <v>92</v>
      </c>
      <c r="C3" s="1">
        <v>76</v>
      </c>
      <c r="D3" s="1">
        <v>92</v>
      </c>
    </row>
    <row r="4" spans="1:4" ht="20.100000000000001" customHeight="1">
      <c r="A4" s="1" t="s">
        <v>86</v>
      </c>
      <c r="B4" s="1">
        <v>84</v>
      </c>
      <c r="C4" s="1">
        <v>84</v>
      </c>
      <c r="D4" s="1">
        <v>74</v>
      </c>
    </row>
    <row r="5" spans="1:4" ht="20.100000000000001" customHeight="1">
      <c r="A5" s="1" t="s">
        <v>85</v>
      </c>
      <c r="B5" s="1">
        <v>67</v>
      </c>
      <c r="C5" s="1">
        <v>92</v>
      </c>
      <c r="D5" s="1">
        <v>92</v>
      </c>
    </row>
    <row r="6" spans="1:4" ht="20.100000000000001" customHeight="1">
      <c r="A6" s="1" t="s">
        <v>84</v>
      </c>
      <c r="B6" s="1">
        <v>88</v>
      </c>
      <c r="C6" s="1">
        <v>88</v>
      </c>
      <c r="D6" s="1">
        <v>89</v>
      </c>
    </row>
    <row r="7" spans="1:4" ht="20.100000000000001" customHeight="1">
      <c r="A7" s="1" t="s">
        <v>83</v>
      </c>
      <c r="B7" s="1">
        <v>72</v>
      </c>
      <c r="C7" s="1">
        <v>82</v>
      </c>
      <c r="D7" s="1">
        <v>79</v>
      </c>
    </row>
    <row r="8" spans="1:4" ht="40.5" customHeight="1">
      <c r="A8" s="27" t="s">
        <v>82</v>
      </c>
      <c r="B8" s="9" t="str">
        <f>COUNTIFS(B3:B7,"&gt;=80",B3:B7,"&lt;90")&amp;"명"</f>
        <v>2명</v>
      </c>
      <c r="C8" s="9" t="str">
        <f>COUNTIFS(C3:C7,"&gt;=80",C3:C7,"&lt;90")&amp;"명"</f>
        <v>3명</v>
      </c>
      <c r="D8" s="9" t="str">
        <f>COUNTIFS(D3:D7,"&gt;=80",D3:D7,"&lt;90")&amp;"명"</f>
        <v>1명</v>
      </c>
    </row>
    <row r="9" spans="1:4" ht="20.100000000000001" customHeight="1"/>
    <row r="10" spans="1:4" ht="20.100000000000001" customHeight="1"/>
    <row r="11" spans="1:4" ht="20.100000000000001" customHeight="1"/>
    <row r="12" spans="1:4" ht="20.100000000000001" customHeight="1"/>
    <row r="13" spans="1:4" ht="20.100000000000001" customHeight="1"/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9</vt:i4>
      </vt:variant>
    </vt:vector>
  </HeadingPairs>
  <TitlesOfParts>
    <vt:vector size="9" baseType="lpstr">
      <vt:lpstr>LARGE</vt:lpstr>
      <vt:lpstr>SMALL</vt:lpstr>
      <vt:lpstr>RANK.EQ</vt:lpstr>
      <vt:lpstr>RANK.AVG</vt:lpstr>
      <vt:lpstr>COUNT</vt:lpstr>
      <vt:lpstr>COUNTA</vt:lpstr>
      <vt:lpstr>COUNTBLANK</vt:lpstr>
      <vt:lpstr>COUNTIF</vt:lpstr>
      <vt:lpstr>COUNTIFS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2021-03-04T02:45:59Z</dcterms:created>
  <dcterms:modified xsi:type="dcterms:W3CDTF">2021-03-04T02:59:18Z</dcterms:modified>
</cp:coreProperties>
</file>